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01" yWindow="65326" windowWidth="21120" windowHeight="111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<sst xmlns="http://schemas.openxmlformats.org/spreadsheetml/2006/main" count="61" uniqueCount="61">
  <si>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state</t>
  </si>
  <si>
    <t>Alabama</t>
  </si>
  <si>
    <t>Alaska</t>
  </si>
  <si>
    <t>Arizona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</si>
  <si>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</si>
  <si>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</si>
  <si>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</si>
  <si>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</si>
  <si>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</si>
  <si>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</si>
  <si>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</si>
  <si>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</si>
  <si>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</si>
  <si>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</si>
  <si>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</si>
  <si>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</si>
  <si>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Georgia</t>
  </si>
  <si>
    <t>Arkansas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</si>
  <si>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</si>
  <si>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</si>
  <si>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</si>
  <si>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</si>
  <si>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</si>
  <si>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</si>
  <si>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</si>
  <si>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</si>
  <si>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</si>
  <si>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***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</si>
  <si>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</si>
  <si>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</si>
  <si>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</si>
  <si>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</si>
  <si>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</si>
  <si>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</si>
  <si>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</si>
  <si>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</si>
  <si>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diff 2008 and max</t>
  </si>
  <si>
    <t>diff 2008 and min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</si>
  <si>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</si>
  <si>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</si>
  <si>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</si>
  <si>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</si>
  <si>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</si>
  <si>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</si>
  <si>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</si>
  <si>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</si>
  <si>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</si>
  <si>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</si>
  <si>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</si>
  <si>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</si>
  <si>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</si>
  <si>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D.C.</t>
  </si>
  <si>
    <t>West Virginia</t>
  </si>
  <si>
    <t>Wisconsin</t>
  </si>
  <si>
    <t>Wyoming</t>
  </si>
  <si>
    <t>National Totals</t>
  </si>
  <si>
    <t>sum of max</t>
  </si>
  <si>
    <t>min</t>
  </si>
  <si>
    <t>max from 1998-2008</t>
  </si>
  <si>
    <t>Pop</t>
  </si>
  <si>
    <t>test per million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</si>
</sst>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9" sqref="N9"/>
    </sheetView>
  </sheetViews>
  <sheetFormatPr defaultColWidth="9.00390625" defaultRowHeight="12.75"/>
  <cols>
    <col min="1" max="1" width="22.00390625" style="0" customWidth="1"/>
    <col min="2" max="2" width="7.00390625" style="0" customWidth="1"/>
    <col min="3" max="3" width="6.125" style="0" customWidth="1"/>
    <col min="4" max="4" width="6.875" style="0" customWidth="1"/>
    <col min="5" max="5" width="7.50390625" style="0" customWidth="1"/>
    <col min="6" max="6" width="8.875" style="0" customWidth="1"/>
    <col min="7" max="7" width="6.50390625" style="0" customWidth="1"/>
    <col min="8" max="8" width="6.125" style="0" customWidth="1"/>
    <col min="9" max="9" width="7.00390625" style="0" customWidth="1"/>
    <col min="10" max="10" width="7.625" style="0" customWidth="1"/>
    <col min="11" max="11" width="7.75390625" style="0" customWidth="1"/>
    <col min="12" max="12" width="5.75390625" style="0" customWidth="1"/>
    <col min="13" max="14" width="5.50390625" style="0" customWidth="1"/>
    <col min="15" max="15" width="8.50390625" style="0" customWidth="1"/>
    <col min="16" max="16" width="22.375" style="0" customWidth="1"/>
    <col min="17" max="17" width="10.875" style="0" customWidth="1"/>
    <col min="18" max="18" width="18.50390625" style="0" customWidth="1"/>
    <col min="19" max="16384" width="10.875" style="0" customWidth="1"/>
  </cols>
  <sheetData>
    <row r="1" spans="1:18" ht="12.75">
      <c r="A1" t="s">
        <v>0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 t="s">
        <v>59</v>
      </c>
      <c r="N1" t="s">
        <v>60</v>
      </c>
      <c r="O1" t="s">
        <v>58</v>
      </c>
      <c r="P1" t="s">
        <v>36</v>
      </c>
      <c r="Q1" t="s">
        <v>57</v>
      </c>
      <c r="R1" t="s">
        <v>37</v>
      </c>
    </row>
    <row r="3" spans="1:18" ht="12" customHeight="1">
      <c r="A3" t="s">
        <v>20</v>
      </c>
      <c r="B3">
        <v>119</v>
      </c>
      <c r="C3">
        <v>337</v>
      </c>
      <c r="D3">
        <v>480</v>
      </c>
      <c r="E3">
        <v>571</v>
      </c>
      <c r="F3">
        <v>599</v>
      </c>
      <c r="G3">
        <v>623</v>
      </c>
      <c r="H3">
        <v>673</v>
      </c>
      <c r="I3">
        <v>725</v>
      </c>
      <c r="J3">
        <v>752</v>
      </c>
      <c r="K3">
        <v>808</v>
      </c>
      <c r="L3">
        <v>895</v>
      </c>
      <c r="M3">
        <v>5.6</v>
      </c>
      <c r="N3">
        <f>L3/M3</f>
        <v>159.82142857142858</v>
      </c>
      <c r="O3">
        <f>MAX(B3:M3)</f>
        <v>895</v>
      </c>
      <c r="P3">
        <f>L3-O3</f>
        <v>0</v>
      </c>
      <c r="Q3">
        <f>MIN(B3:L3)</f>
        <v>119</v>
      </c>
      <c r="R3">
        <f>L3-Q3</f>
        <v>776</v>
      </c>
    </row>
    <row r="4" spans="1:18" ht="12.75">
      <c r="A4" t="s">
        <v>46</v>
      </c>
      <c r="B4">
        <v>825</v>
      </c>
      <c r="C4">
        <v>1266</v>
      </c>
      <c r="D4">
        <v>1743</v>
      </c>
      <c r="E4">
        <v>2110</v>
      </c>
      <c r="F4">
        <v>2191</v>
      </c>
      <c r="G4">
        <v>1980</v>
      </c>
      <c r="H4">
        <v>2099</v>
      </c>
      <c r="I4">
        <v>2167</v>
      </c>
      <c r="J4">
        <v>2411</v>
      </c>
      <c r="K4">
        <v>2593</v>
      </c>
      <c r="L4">
        <v>2951</v>
      </c>
      <c r="M4">
        <v>23.3</v>
      </c>
      <c r="N4">
        <f>L4/M4</f>
        <v>126.65236051502146</v>
      </c>
      <c r="O4">
        <f>MAX(B4:M4)</f>
        <v>2951</v>
      </c>
      <c r="P4">
        <f>L4-O4</f>
        <v>0</v>
      </c>
      <c r="Q4">
        <f>MIN(B4:L4)</f>
        <v>825</v>
      </c>
      <c r="R4">
        <f>L4-Q4</f>
        <v>2126</v>
      </c>
    </row>
    <row r="5" spans="1:18" ht="12.75">
      <c r="A5" t="s">
        <v>49</v>
      </c>
      <c r="B5">
        <v>365</v>
      </c>
      <c r="C5">
        <v>733</v>
      </c>
      <c r="D5">
        <v>677</v>
      </c>
      <c r="E5">
        <v>838</v>
      </c>
      <c r="F5">
        <v>636</v>
      </c>
      <c r="G5">
        <v>640</v>
      </c>
      <c r="H5">
        <v>591</v>
      </c>
      <c r="I5">
        <v>535</v>
      </c>
      <c r="J5">
        <v>646</v>
      </c>
      <c r="K5">
        <v>888</v>
      </c>
      <c r="L5">
        <v>859</v>
      </c>
      <c r="M5">
        <v>7.8</v>
      </c>
      <c r="N5">
        <f>L5/M5</f>
        <v>110.12820512820512</v>
      </c>
      <c r="O5">
        <f>MAX(B5:M5)</f>
        <v>888</v>
      </c>
      <c r="P5">
        <f>L5-O5</f>
        <v>-29</v>
      </c>
      <c r="Q5">
        <f>MIN(B5:L5)</f>
        <v>365</v>
      </c>
      <c r="R5">
        <f>L5-Q5</f>
        <v>494</v>
      </c>
    </row>
    <row r="6" spans="1:18" ht="12.75">
      <c r="A6" t="s">
        <v>51</v>
      </c>
      <c r="B6">
        <v>17</v>
      </c>
      <c r="C6">
        <v>19</v>
      </c>
      <c r="D6">
        <v>47</v>
      </c>
      <c r="E6">
        <v>20</v>
      </c>
      <c r="F6">
        <v>36</v>
      </c>
      <c r="G6">
        <v>25</v>
      </c>
      <c r="H6">
        <v>30</v>
      </c>
      <c r="I6">
        <v>19</v>
      </c>
      <c r="J6">
        <v>51</v>
      </c>
      <c r="K6">
        <v>39</v>
      </c>
      <c r="L6">
        <v>51</v>
      </c>
      <c r="M6">
        <v>0.6</v>
      </c>
      <c r="N6">
        <f>L6/M6</f>
        <v>85</v>
      </c>
      <c r="O6">
        <f>MAX(B6:M6)</f>
        <v>51</v>
      </c>
      <c r="P6">
        <f>L6-O6</f>
        <v>0</v>
      </c>
      <c r="Q6">
        <f>MIN(B6:L6)</f>
        <v>17</v>
      </c>
      <c r="R6">
        <f>L6-Q6</f>
        <v>34</v>
      </c>
    </row>
    <row r="7" spans="1:18" ht="12.75">
      <c r="A7" t="s">
        <v>31</v>
      </c>
      <c r="B7">
        <v>387</v>
      </c>
      <c r="C7">
        <v>654</v>
      </c>
      <c r="D7">
        <v>775</v>
      </c>
      <c r="E7">
        <v>912</v>
      </c>
      <c r="F7">
        <v>889</v>
      </c>
      <c r="G7">
        <v>779</v>
      </c>
      <c r="H7">
        <v>847</v>
      </c>
      <c r="I7">
        <v>783</v>
      </c>
      <c r="J7">
        <v>740</v>
      </c>
      <c r="K7">
        <v>747</v>
      </c>
      <c r="L7">
        <v>696</v>
      </c>
      <c r="M7">
        <v>8.7</v>
      </c>
      <c r="N7">
        <f>L7/M7</f>
        <v>80</v>
      </c>
      <c r="O7">
        <f>MAX(B7:M7)</f>
        <v>912</v>
      </c>
      <c r="P7">
        <f>L7-O7</f>
        <v>-216</v>
      </c>
      <c r="Q7">
        <f>MIN(B7:L7)</f>
        <v>387</v>
      </c>
      <c r="R7">
        <f>L7-Q7</f>
        <v>309</v>
      </c>
    </row>
    <row r="8" spans="1:18" ht="12.75">
      <c r="A8" t="s">
        <v>6</v>
      </c>
      <c r="B8">
        <v>83</v>
      </c>
      <c r="C8">
        <v>145</v>
      </c>
      <c r="D8">
        <v>153</v>
      </c>
      <c r="E8">
        <v>173</v>
      </c>
      <c r="F8">
        <v>234</v>
      </c>
      <c r="G8">
        <v>207</v>
      </c>
      <c r="H8">
        <v>235</v>
      </c>
      <c r="I8">
        <v>245</v>
      </c>
      <c r="J8">
        <v>220</v>
      </c>
      <c r="K8">
        <v>259</v>
      </c>
      <c r="L8">
        <v>232</v>
      </c>
      <c r="M8">
        <v>3.5</v>
      </c>
      <c r="N8">
        <f>L8/M8</f>
        <v>66.28571428571429</v>
      </c>
      <c r="O8">
        <f>MAX(B8:M8)</f>
        <v>259</v>
      </c>
      <c r="P8">
        <f>L8-O8</f>
        <v>-27</v>
      </c>
      <c r="Q8">
        <f>MIN(B8:L8)</f>
        <v>83</v>
      </c>
      <c r="R8">
        <f>L8-Q8</f>
        <v>149</v>
      </c>
    </row>
    <row r="9" spans="1:18" ht="12.75">
      <c r="A9" t="s">
        <v>16</v>
      </c>
      <c r="B9">
        <v>148</v>
      </c>
      <c r="C9">
        <v>571</v>
      </c>
      <c r="D9">
        <v>439</v>
      </c>
      <c r="E9">
        <v>461</v>
      </c>
      <c r="F9">
        <v>416</v>
      </c>
      <c r="G9">
        <v>458</v>
      </c>
      <c r="H9">
        <v>389</v>
      </c>
      <c r="I9">
        <v>388</v>
      </c>
      <c r="J9">
        <v>427</v>
      </c>
      <c r="K9">
        <v>422</v>
      </c>
      <c r="L9">
        <v>585</v>
      </c>
      <c r="M9">
        <v>9.7</v>
      </c>
      <c r="N9">
        <f>L9/M9</f>
        <v>60.30927835051547</v>
      </c>
      <c r="O9">
        <f>MAX(B9:M9)</f>
        <v>585</v>
      </c>
      <c r="P9">
        <f>L9-O9</f>
        <v>0</v>
      </c>
      <c r="Q9">
        <f>MIN(B9:L9)</f>
        <v>148</v>
      </c>
      <c r="R9">
        <f>L9-Q9</f>
        <v>437</v>
      </c>
    </row>
    <row r="10" spans="1:18" ht="12.75">
      <c r="A10" t="s">
        <v>9</v>
      </c>
      <c r="B10">
        <v>33</v>
      </c>
      <c r="C10">
        <v>46</v>
      </c>
      <c r="D10">
        <v>45</v>
      </c>
      <c r="E10">
        <v>65</v>
      </c>
      <c r="F10">
        <v>66</v>
      </c>
      <c r="G10">
        <v>41</v>
      </c>
      <c r="H10">
        <v>77</v>
      </c>
      <c r="I10">
        <v>33</v>
      </c>
      <c r="J10">
        <v>70</v>
      </c>
      <c r="K10">
        <v>62</v>
      </c>
      <c r="L10">
        <v>76</v>
      </c>
      <c r="M10">
        <v>1.3</v>
      </c>
      <c r="N10">
        <f>L10/M10</f>
        <v>58.46153846153846</v>
      </c>
      <c r="O10">
        <f>MAX(B10:M10)</f>
        <v>77</v>
      </c>
      <c r="P10">
        <f>L10-O10</f>
        <v>-1</v>
      </c>
      <c r="Q10">
        <f>MIN(B10:L10)</f>
        <v>33</v>
      </c>
      <c r="R10">
        <f>L10-Q10</f>
        <v>43</v>
      </c>
    </row>
    <row r="11" spans="1:18" ht="12.75">
      <c r="A11" t="s">
        <v>4</v>
      </c>
      <c r="B11">
        <v>890</v>
      </c>
      <c r="C11">
        <v>1981</v>
      </c>
      <c r="D11">
        <v>2237</v>
      </c>
      <c r="E11">
        <v>2664</v>
      </c>
      <c r="F11">
        <v>2479</v>
      </c>
      <c r="G11">
        <v>2396</v>
      </c>
      <c r="H11">
        <v>2103</v>
      </c>
      <c r="I11">
        <v>2095</v>
      </c>
      <c r="J11">
        <v>2224</v>
      </c>
      <c r="K11">
        <v>2151</v>
      </c>
      <c r="L11">
        <v>2135</v>
      </c>
      <c r="M11">
        <v>36.8</v>
      </c>
      <c r="N11">
        <f>L11/M11</f>
        <v>58.01630434782609</v>
      </c>
      <c r="O11">
        <f>MAX(B11:M11)</f>
        <v>2664</v>
      </c>
      <c r="P11">
        <f>L11-O11</f>
        <v>-529</v>
      </c>
      <c r="Q11">
        <f>MIN(B11:L11)</f>
        <v>890</v>
      </c>
      <c r="R11">
        <f>L11-Q11</f>
        <v>1245</v>
      </c>
    </row>
    <row r="12" spans="1:18" ht="12.75">
      <c r="A12" t="s">
        <v>33</v>
      </c>
      <c r="B12">
        <v>802</v>
      </c>
      <c r="C12">
        <v>1293</v>
      </c>
      <c r="D12">
        <v>1429</v>
      </c>
      <c r="E12">
        <v>1594</v>
      </c>
      <c r="F12">
        <v>1677</v>
      </c>
      <c r="G12">
        <v>1369</v>
      </c>
      <c r="H12">
        <v>1366</v>
      </c>
      <c r="I12">
        <v>1186</v>
      </c>
      <c r="J12">
        <v>1141</v>
      </c>
      <c r="K12">
        <v>1175</v>
      </c>
      <c r="L12">
        <v>1050</v>
      </c>
      <c r="M12">
        <v>19.5</v>
      </c>
      <c r="N12">
        <f>L12/M12</f>
        <v>53.84615384615385</v>
      </c>
      <c r="O12">
        <f>MAX(B12:M12)</f>
        <v>1677</v>
      </c>
      <c r="P12">
        <f>L12-O12</f>
        <v>-627</v>
      </c>
      <c r="Q12">
        <f>MIN(B12:L12)</f>
        <v>802</v>
      </c>
      <c r="R12">
        <f>L12-Q12</f>
        <v>248</v>
      </c>
    </row>
    <row r="13" spans="1:18" ht="12.75">
      <c r="A13" t="s">
        <v>19</v>
      </c>
      <c r="B13" s="1">
        <v>15</v>
      </c>
      <c r="C13">
        <v>37</v>
      </c>
      <c r="D13">
        <v>55</v>
      </c>
      <c r="E13">
        <v>48</v>
      </c>
      <c r="F13">
        <v>48</v>
      </c>
      <c r="G13">
        <v>58</v>
      </c>
      <c r="H13">
        <v>25</v>
      </c>
      <c r="I13">
        <v>43</v>
      </c>
      <c r="J13">
        <v>31</v>
      </c>
      <c r="K13">
        <v>39</v>
      </c>
      <c r="L13">
        <v>68</v>
      </c>
      <c r="M13">
        <v>1.3</v>
      </c>
      <c r="N13">
        <f>L13/M13</f>
        <v>52.30769230769231</v>
      </c>
      <c r="O13">
        <f>MAX(B13:M13)</f>
        <v>68</v>
      </c>
      <c r="P13">
        <f>L13-O13</f>
        <v>0</v>
      </c>
      <c r="Q13">
        <f>MIN(B13:L13)</f>
        <v>15</v>
      </c>
      <c r="R13">
        <f>L13-Q13</f>
        <v>53</v>
      </c>
    </row>
    <row r="14" spans="1:18" ht="12.75">
      <c r="A14" t="s">
        <v>8</v>
      </c>
      <c r="B14">
        <v>487</v>
      </c>
      <c r="C14">
        <v>755</v>
      </c>
      <c r="D14">
        <v>744</v>
      </c>
      <c r="E14">
        <v>835</v>
      </c>
      <c r="F14">
        <v>845</v>
      </c>
      <c r="G14">
        <v>825</v>
      </c>
      <c r="H14">
        <v>894</v>
      </c>
      <c r="I14">
        <v>873</v>
      </c>
      <c r="J14">
        <v>979</v>
      </c>
      <c r="K14">
        <v>865</v>
      </c>
      <c r="L14">
        <v>944</v>
      </c>
      <c r="M14">
        <v>18.3</v>
      </c>
      <c r="N14">
        <f>L14/M14</f>
        <v>51.58469945355191</v>
      </c>
      <c r="O14">
        <f>MAX(B14:M14)</f>
        <v>979</v>
      </c>
      <c r="P14">
        <f>L14-O14</f>
        <v>-35</v>
      </c>
      <c r="Q14">
        <f>MIN(B14:L14)</f>
        <v>487</v>
      </c>
      <c r="R14">
        <f>L14-Q14</f>
        <v>457</v>
      </c>
    </row>
    <row r="15" spans="1:18" ht="12.75">
      <c r="A15" t="s">
        <v>7</v>
      </c>
      <c r="B15">
        <v>9</v>
      </c>
      <c r="C15">
        <v>23</v>
      </c>
      <c r="D15">
        <v>41</v>
      </c>
      <c r="E15">
        <v>54</v>
      </c>
      <c r="F15">
        <v>62</v>
      </c>
      <c r="G15">
        <v>31</v>
      </c>
      <c r="H15">
        <v>46</v>
      </c>
      <c r="I15">
        <v>54</v>
      </c>
      <c r="J15">
        <v>61</v>
      </c>
      <c r="K15">
        <v>48</v>
      </c>
      <c r="L15">
        <v>46</v>
      </c>
      <c r="M15">
        <v>0.9</v>
      </c>
      <c r="N15">
        <f>L15/M15</f>
        <v>51.11111111111111</v>
      </c>
      <c r="O15">
        <f>MAX(B15:M15)</f>
        <v>62</v>
      </c>
      <c r="P15">
        <f>L15-O15</f>
        <v>-16</v>
      </c>
      <c r="Q15">
        <f>MIN(B15:L15)</f>
        <v>9</v>
      </c>
      <c r="R15">
        <f>L15-Q15</f>
        <v>37</v>
      </c>
    </row>
    <row r="16" spans="1:18" ht="12.75">
      <c r="A16" t="s">
        <v>5</v>
      </c>
      <c r="B16">
        <v>18</v>
      </c>
      <c r="C16">
        <v>85</v>
      </c>
      <c r="D16">
        <v>69</v>
      </c>
      <c r="E16">
        <v>136</v>
      </c>
      <c r="F16">
        <v>117</v>
      </c>
      <c r="G16">
        <v>93</v>
      </c>
      <c r="H16">
        <v>166</v>
      </c>
      <c r="I16">
        <v>161</v>
      </c>
      <c r="J16">
        <v>166</v>
      </c>
      <c r="K16">
        <v>155</v>
      </c>
      <c r="L16">
        <v>250</v>
      </c>
      <c r="M16">
        <v>4.9</v>
      </c>
      <c r="N16">
        <f>L16/M16</f>
        <v>51.0204081632653</v>
      </c>
      <c r="O16">
        <f>MAX(B16:M16)</f>
        <v>250</v>
      </c>
      <c r="P16">
        <f>L16-O16</f>
        <v>0</v>
      </c>
      <c r="Q16">
        <f>MIN(B16:L16)</f>
        <v>18</v>
      </c>
      <c r="R16">
        <f>L16-Q16</f>
        <v>232</v>
      </c>
    </row>
    <row r="17" spans="1:18" ht="12.75">
      <c r="A17" t="s">
        <v>43</v>
      </c>
      <c r="B17">
        <v>147</v>
      </c>
      <c r="C17">
        <v>224</v>
      </c>
      <c r="D17">
        <v>306</v>
      </c>
      <c r="E17">
        <v>278</v>
      </c>
      <c r="F17">
        <v>267</v>
      </c>
      <c r="G17">
        <v>237</v>
      </c>
      <c r="H17">
        <v>220</v>
      </c>
      <c r="I17">
        <v>180</v>
      </c>
      <c r="J17">
        <v>162</v>
      </c>
      <c r="K17">
        <v>187</v>
      </c>
      <c r="L17">
        <v>221</v>
      </c>
      <c r="M17">
        <v>4.5</v>
      </c>
      <c r="N17">
        <f>L17/M17</f>
        <v>49.111111111111114</v>
      </c>
      <c r="O17">
        <f>MAX(B17:M17)</f>
        <v>306</v>
      </c>
      <c r="P17">
        <f>L17-O17</f>
        <v>-85</v>
      </c>
      <c r="Q17">
        <f>MIN(B17:L17)</f>
        <v>147</v>
      </c>
      <c r="R17">
        <f>L17-Q17</f>
        <v>74</v>
      </c>
    </row>
    <row r="18" spans="1:18" ht="12.75">
      <c r="A18" t="s">
        <v>21</v>
      </c>
      <c r="B18">
        <v>191</v>
      </c>
      <c r="C18">
        <v>427</v>
      </c>
      <c r="D18">
        <v>408</v>
      </c>
      <c r="E18">
        <v>473</v>
      </c>
      <c r="F18">
        <v>415</v>
      </c>
      <c r="G18">
        <v>460</v>
      </c>
      <c r="H18">
        <v>439</v>
      </c>
      <c r="I18">
        <v>365</v>
      </c>
      <c r="J18">
        <v>376</v>
      </c>
      <c r="K18">
        <v>398</v>
      </c>
      <c r="L18">
        <v>313</v>
      </c>
      <c r="M18">
        <v>6.5</v>
      </c>
      <c r="N18">
        <f>L18/M18</f>
        <v>48.15384615384615</v>
      </c>
      <c r="O18">
        <f>MAX(B18:M18)</f>
        <v>473</v>
      </c>
      <c r="P18">
        <f>L18-O18</f>
        <v>-160</v>
      </c>
      <c r="Q18">
        <f>MIN(B18:L18)</f>
        <v>191</v>
      </c>
      <c r="R18">
        <f>L18-Q18</f>
        <v>122</v>
      </c>
    </row>
    <row r="19" spans="1:18" ht="12.75">
      <c r="A19" t="s">
        <v>50</v>
      </c>
      <c r="B19">
        <v>64</v>
      </c>
      <c r="C19">
        <v>87</v>
      </c>
      <c r="D19">
        <v>94</v>
      </c>
      <c r="E19">
        <v>163</v>
      </c>
      <c r="F19">
        <v>215</v>
      </c>
      <c r="G19">
        <v>226</v>
      </c>
      <c r="H19">
        <v>270</v>
      </c>
      <c r="I19">
        <v>221</v>
      </c>
      <c r="J19">
        <v>198</v>
      </c>
      <c r="K19">
        <v>262</v>
      </c>
      <c r="L19">
        <v>296</v>
      </c>
      <c r="M19">
        <v>6.5</v>
      </c>
      <c r="N19">
        <f>L19/M19</f>
        <v>45.53846153846154</v>
      </c>
      <c r="O19">
        <f>MAX(B19:M19)</f>
        <v>296</v>
      </c>
      <c r="P19">
        <f>L19-O19</f>
        <v>0</v>
      </c>
      <c r="Q19">
        <f>MIN(B19:L19)</f>
        <v>64</v>
      </c>
      <c r="R19">
        <f>L19-Q19</f>
        <v>232</v>
      </c>
    </row>
    <row r="20" spans="1:18" ht="12.75">
      <c r="A20" t="s">
        <v>17</v>
      </c>
      <c r="B20">
        <v>15</v>
      </c>
      <c r="C20">
        <v>15</v>
      </c>
      <c r="D20">
        <v>46</v>
      </c>
      <c r="E20">
        <v>25</v>
      </c>
      <c r="F20">
        <v>32</v>
      </c>
      <c r="G20">
        <v>60</v>
      </c>
      <c r="H20">
        <v>49</v>
      </c>
      <c r="I20">
        <v>87</v>
      </c>
      <c r="J20">
        <v>98</v>
      </c>
      <c r="K20">
        <v>83</v>
      </c>
      <c r="L20">
        <v>117</v>
      </c>
      <c r="M20">
        <v>2.9</v>
      </c>
      <c r="N20">
        <f>L20/M20</f>
        <v>40.3448275862069</v>
      </c>
      <c r="O20">
        <f>MAX(B20:M20)</f>
        <v>117</v>
      </c>
      <c r="P20">
        <f>L20-O20</f>
        <v>0</v>
      </c>
      <c r="Q20">
        <f>MIN(B20:L20)</f>
        <v>15</v>
      </c>
      <c r="R20">
        <f>L20-Q20</f>
        <v>102</v>
      </c>
    </row>
    <row r="21" spans="1:18" ht="12.75">
      <c r="A21" t="s">
        <v>15</v>
      </c>
      <c r="B21">
        <v>63</v>
      </c>
      <c r="C21">
        <v>112</v>
      </c>
      <c r="D21">
        <v>105</v>
      </c>
      <c r="E21">
        <v>93</v>
      </c>
      <c r="F21">
        <v>104</v>
      </c>
      <c r="G21">
        <v>92</v>
      </c>
      <c r="H21">
        <v>110</v>
      </c>
      <c r="I21">
        <v>141</v>
      </c>
      <c r="J21">
        <v>136</v>
      </c>
      <c r="K21">
        <v>150</v>
      </c>
      <c r="L21">
        <v>168</v>
      </c>
      <c r="M21">
        <v>4.3</v>
      </c>
      <c r="N21">
        <f>L21/M21</f>
        <v>39.06976744186046</v>
      </c>
      <c r="O21">
        <f>MAX(B21:M21)</f>
        <v>168</v>
      </c>
      <c r="P21">
        <f>L21-O21</f>
        <v>0</v>
      </c>
      <c r="Q21">
        <f>MIN(B21:L21)</f>
        <v>63</v>
      </c>
      <c r="R21">
        <f>L21-Q21</f>
        <v>105</v>
      </c>
    </row>
    <row r="22" spans="1:18" ht="12.75">
      <c r="A22" t="s">
        <v>48</v>
      </c>
      <c r="B22">
        <v>7</v>
      </c>
      <c r="C22">
        <v>22</v>
      </c>
      <c r="D22">
        <v>17</v>
      </c>
      <c r="E22">
        <v>19</v>
      </c>
      <c r="F22">
        <v>25</v>
      </c>
      <c r="G22">
        <v>13</v>
      </c>
      <c r="H22">
        <v>23</v>
      </c>
      <c r="I22">
        <v>31</v>
      </c>
      <c r="J22">
        <v>45</v>
      </c>
      <c r="K22">
        <v>15</v>
      </c>
      <c r="L22">
        <v>23</v>
      </c>
      <c r="M22">
        <v>0.6</v>
      </c>
      <c r="N22">
        <f>L22/M22</f>
        <v>38.333333333333336</v>
      </c>
      <c r="O22">
        <f>MAX(B22:M22)</f>
        <v>45</v>
      </c>
      <c r="P22">
        <f>L22-O22</f>
        <v>-22</v>
      </c>
      <c r="Q22">
        <f>MIN(B22:L22)</f>
        <v>7</v>
      </c>
      <c r="R22">
        <f>L22-Q22</f>
        <v>16</v>
      </c>
    </row>
    <row r="23" spans="1:18" ht="12.75">
      <c r="A23" t="s">
        <v>34</v>
      </c>
      <c r="B23">
        <v>169</v>
      </c>
      <c r="C23">
        <v>335</v>
      </c>
      <c r="D23">
        <v>326</v>
      </c>
      <c r="E23">
        <v>376</v>
      </c>
      <c r="F23">
        <v>444</v>
      </c>
      <c r="G23">
        <v>438</v>
      </c>
      <c r="H23">
        <v>445</v>
      </c>
      <c r="I23">
        <v>360</v>
      </c>
      <c r="J23">
        <v>365</v>
      </c>
      <c r="K23">
        <v>286</v>
      </c>
      <c r="L23">
        <v>347</v>
      </c>
      <c r="M23">
        <v>9.2</v>
      </c>
      <c r="N23">
        <f>L23/M23</f>
        <v>37.71739130434783</v>
      </c>
      <c r="O23">
        <f>MAX(B23:M23)</f>
        <v>445</v>
      </c>
      <c r="P23">
        <f>L23-O23</f>
        <v>-98</v>
      </c>
      <c r="Q23">
        <f>MIN(B23:L23)</f>
        <v>169</v>
      </c>
      <c r="R23">
        <f>L23-Q23</f>
        <v>178</v>
      </c>
    </row>
    <row r="24" spans="1:18" ht="12.75">
      <c r="A24" t="s">
        <v>11</v>
      </c>
      <c r="B24">
        <v>193</v>
      </c>
      <c r="C24">
        <v>381</v>
      </c>
      <c r="D24">
        <v>385</v>
      </c>
      <c r="E24">
        <v>412</v>
      </c>
      <c r="F24">
        <v>426</v>
      </c>
      <c r="G24">
        <v>439</v>
      </c>
      <c r="H24">
        <v>422</v>
      </c>
      <c r="I24">
        <v>444</v>
      </c>
      <c r="J24">
        <v>460</v>
      </c>
      <c r="K24">
        <v>465</v>
      </c>
      <c r="L24">
        <v>473</v>
      </c>
      <c r="M24">
        <v>12.9</v>
      </c>
      <c r="N24">
        <f>L24/M24</f>
        <v>36.666666666666664</v>
      </c>
      <c r="O24">
        <f>MAX(B24:M24)</f>
        <v>473</v>
      </c>
      <c r="P24">
        <f>L24-O24</f>
        <v>0</v>
      </c>
      <c r="Q24">
        <f>MIN(B24:L24)</f>
        <v>193</v>
      </c>
      <c r="R24">
        <f>L24-Q24</f>
        <v>280</v>
      </c>
    </row>
    <row r="25" spans="1:18" ht="12.75">
      <c r="A25" t="s">
        <v>41</v>
      </c>
      <c r="B25">
        <v>235</v>
      </c>
      <c r="C25">
        <v>477</v>
      </c>
      <c r="D25">
        <v>600</v>
      </c>
      <c r="E25">
        <v>637</v>
      </c>
      <c r="F25">
        <v>605</v>
      </c>
      <c r="G25">
        <v>617</v>
      </c>
      <c r="H25">
        <v>472</v>
      </c>
      <c r="I25">
        <v>487</v>
      </c>
      <c r="J25">
        <v>465</v>
      </c>
      <c r="K25">
        <v>488</v>
      </c>
      <c r="L25">
        <v>425</v>
      </c>
      <c r="M25">
        <v>12.4</v>
      </c>
      <c r="N25">
        <f>L25/M25</f>
        <v>34.274193548387096</v>
      </c>
      <c r="O25">
        <f>MAX(B25:M25)</f>
        <v>637</v>
      </c>
      <c r="P25">
        <f>L25-O25</f>
        <v>-212</v>
      </c>
      <c r="Q25">
        <f>MIN(B25:L25)</f>
        <v>235</v>
      </c>
      <c r="R25">
        <f>L25-Q25</f>
        <v>190</v>
      </c>
    </row>
    <row r="26" spans="1:18" ht="12.75">
      <c r="A26" t="s">
        <v>38</v>
      </c>
      <c r="B26">
        <v>186</v>
      </c>
      <c r="C26">
        <v>315</v>
      </c>
      <c r="D26">
        <v>333</v>
      </c>
      <c r="E26">
        <v>455</v>
      </c>
      <c r="F26">
        <v>479</v>
      </c>
      <c r="G26">
        <v>422</v>
      </c>
      <c r="H26">
        <v>433</v>
      </c>
      <c r="I26">
        <v>341</v>
      </c>
      <c r="J26">
        <v>387</v>
      </c>
      <c r="K26">
        <v>403</v>
      </c>
      <c r="L26">
        <v>373</v>
      </c>
      <c r="M26">
        <v>11.5</v>
      </c>
      <c r="N26">
        <f>L26/M26</f>
        <v>32.43478260869565</v>
      </c>
      <c r="O26">
        <f>MAX(B26:M26)</f>
        <v>479</v>
      </c>
      <c r="P26">
        <f>L26-O26</f>
        <v>-106</v>
      </c>
      <c r="Q26">
        <f>MIN(B26:L26)</f>
        <v>186</v>
      </c>
      <c r="R26">
        <f>L26-Q26</f>
        <v>187</v>
      </c>
    </row>
    <row r="27" spans="1:18" ht="12.75">
      <c r="A27" t="s">
        <v>53</v>
      </c>
      <c r="B27">
        <v>95</v>
      </c>
      <c r="C27">
        <v>209</v>
      </c>
      <c r="D27">
        <v>226</v>
      </c>
      <c r="E27">
        <v>252</v>
      </c>
      <c r="F27">
        <v>255</v>
      </c>
      <c r="G27">
        <v>204</v>
      </c>
      <c r="H27">
        <v>198</v>
      </c>
      <c r="I27">
        <v>253</v>
      </c>
      <c r="J27">
        <v>192</v>
      </c>
      <c r="K27">
        <v>221</v>
      </c>
      <c r="L27">
        <v>173</v>
      </c>
      <c r="M27">
        <v>5.6</v>
      </c>
      <c r="N27">
        <f>L27/M27</f>
        <v>30.892857142857146</v>
      </c>
      <c r="O27">
        <f>MAX(B27:M27)</f>
        <v>255</v>
      </c>
      <c r="P27">
        <f>L27-O27</f>
        <v>-82</v>
      </c>
      <c r="Q27">
        <f>MIN(B27:L27)</f>
        <v>95</v>
      </c>
      <c r="R27">
        <f>L27-Q27</f>
        <v>78</v>
      </c>
    </row>
    <row r="28" spans="1:18" ht="12.75">
      <c r="A28" t="s">
        <v>42</v>
      </c>
      <c r="B28">
        <v>12</v>
      </c>
      <c r="C28">
        <v>20</v>
      </c>
      <c r="D28">
        <v>24</v>
      </c>
      <c r="E28">
        <v>48</v>
      </c>
      <c r="F28">
        <v>44</v>
      </c>
      <c r="G28">
        <v>34</v>
      </c>
      <c r="H28">
        <v>43</v>
      </c>
      <c r="I28">
        <v>60</v>
      </c>
      <c r="J28">
        <v>50</v>
      </c>
      <c r="K28">
        <v>48</v>
      </c>
      <c r="L28">
        <v>33</v>
      </c>
      <c r="M28">
        <v>1.1</v>
      </c>
      <c r="N28">
        <f>L28/M28</f>
        <v>29.999999999999996</v>
      </c>
      <c r="O28">
        <f>MAX(B28:M28)</f>
        <v>60</v>
      </c>
      <c r="P28">
        <f>L28-O28</f>
        <v>-27</v>
      </c>
      <c r="Q28">
        <f>MIN(B28:L28)</f>
        <v>12</v>
      </c>
      <c r="R28">
        <f>L28-Q28</f>
        <v>21</v>
      </c>
    </row>
    <row r="29" spans="1:18" ht="12.75">
      <c r="A29" t="s">
        <v>39</v>
      </c>
      <c r="B29">
        <v>38</v>
      </c>
      <c r="C29">
        <v>76</v>
      </c>
      <c r="D29">
        <v>104</v>
      </c>
      <c r="E29">
        <v>145</v>
      </c>
      <c r="F29">
        <v>167</v>
      </c>
      <c r="G29">
        <v>128</v>
      </c>
      <c r="H29">
        <v>147</v>
      </c>
      <c r="I29">
        <v>51</v>
      </c>
      <c r="J29">
        <v>96</v>
      </c>
      <c r="K29">
        <v>94</v>
      </c>
      <c r="L29">
        <v>104</v>
      </c>
      <c r="M29">
        <v>3.6</v>
      </c>
      <c r="N29">
        <f>L29/M29</f>
        <v>28.88888888888889</v>
      </c>
      <c r="O29">
        <f>MAX(B29:M29)</f>
        <v>167</v>
      </c>
      <c r="P29">
        <f>L29-O29</f>
        <v>-63</v>
      </c>
      <c r="Q29">
        <f>MIN(B29:L29)</f>
        <v>38</v>
      </c>
      <c r="R29">
        <f>L29-Q29</f>
        <v>66</v>
      </c>
    </row>
    <row r="30" spans="1:18" ht="12.75">
      <c r="A30" t="s">
        <v>12</v>
      </c>
      <c r="B30">
        <v>21</v>
      </c>
      <c r="C30">
        <v>54</v>
      </c>
      <c r="D30">
        <v>64</v>
      </c>
      <c r="E30">
        <v>77</v>
      </c>
      <c r="F30">
        <v>81</v>
      </c>
      <c r="G30">
        <v>69</v>
      </c>
      <c r="H30">
        <v>78</v>
      </c>
      <c r="I30">
        <v>94</v>
      </c>
      <c r="J30">
        <v>120</v>
      </c>
      <c r="K30">
        <v>189</v>
      </c>
      <c r="L30">
        <v>178</v>
      </c>
      <c r="M30">
        <v>6.4</v>
      </c>
      <c r="N30">
        <f>L30/M30</f>
        <v>27.8125</v>
      </c>
      <c r="O30">
        <f>MAX(B30:M30)</f>
        <v>189</v>
      </c>
      <c r="P30">
        <f>L30-O30</f>
        <v>-11</v>
      </c>
      <c r="Q30">
        <f>MIN(B30:L30)</f>
        <v>21</v>
      </c>
      <c r="R30">
        <f>L30-Q30</f>
        <v>157</v>
      </c>
    </row>
    <row r="31" spans="1:18" ht="12.75">
      <c r="A31" t="s">
        <v>25</v>
      </c>
      <c r="B31">
        <v>41</v>
      </c>
      <c r="C31">
        <v>70</v>
      </c>
      <c r="D31">
        <v>168</v>
      </c>
      <c r="E31">
        <v>156</v>
      </c>
      <c r="F31">
        <v>197</v>
      </c>
      <c r="G31">
        <v>199</v>
      </c>
      <c r="H31">
        <v>45</v>
      </c>
      <c r="I31">
        <v>133</v>
      </c>
      <c r="J31">
        <v>126</v>
      </c>
      <c r="K31">
        <v>102</v>
      </c>
      <c r="L31">
        <v>147</v>
      </c>
      <c r="M31">
        <v>5.9</v>
      </c>
      <c r="N31">
        <f>L31/M31</f>
        <v>24.915254237288135</v>
      </c>
      <c r="O31">
        <f>MAX(B31:M31)</f>
        <v>199</v>
      </c>
      <c r="P31">
        <f>L31-O31</f>
        <v>-52</v>
      </c>
      <c r="Q31">
        <f>MIN(B31:L31)</f>
        <v>41</v>
      </c>
      <c r="R31">
        <f>L31-Q31</f>
        <v>106</v>
      </c>
    </row>
    <row r="32" spans="1:18" ht="12.75">
      <c r="A32" t="s">
        <v>30</v>
      </c>
      <c r="B32">
        <v>11</v>
      </c>
      <c r="C32">
        <v>34</v>
      </c>
      <c r="D32">
        <v>28</v>
      </c>
      <c r="E32">
        <v>37</v>
      </c>
      <c r="F32">
        <v>33</v>
      </c>
      <c r="G32">
        <v>57</v>
      </c>
      <c r="H32">
        <v>26</v>
      </c>
      <c r="I32">
        <v>41</v>
      </c>
      <c r="J32">
        <v>42</v>
      </c>
      <c r="K32">
        <v>53</v>
      </c>
      <c r="L32">
        <v>29</v>
      </c>
      <c r="M32">
        <v>1.3</v>
      </c>
      <c r="N32">
        <f>L32/M32</f>
        <v>22.307692307692307</v>
      </c>
      <c r="O32">
        <f>MAX(B32:M32)</f>
        <v>57</v>
      </c>
      <c r="P32">
        <f>L32-O32</f>
        <v>-28</v>
      </c>
      <c r="Q32">
        <f>MIN(B32:L32)</f>
        <v>11</v>
      </c>
      <c r="R32">
        <f>L32-Q32</f>
        <v>18</v>
      </c>
    </row>
    <row r="33" spans="1:18" ht="12.75">
      <c r="A33" t="s">
        <v>23</v>
      </c>
      <c r="B33">
        <v>47</v>
      </c>
      <c r="C33">
        <v>156</v>
      </c>
      <c r="D33">
        <v>107</v>
      </c>
      <c r="E33">
        <v>193</v>
      </c>
      <c r="F33">
        <v>121</v>
      </c>
      <c r="G33">
        <v>128</v>
      </c>
      <c r="H33">
        <v>89</v>
      </c>
      <c r="I33">
        <v>113</v>
      </c>
      <c r="J33">
        <v>108</v>
      </c>
      <c r="K33">
        <v>178</v>
      </c>
      <c r="L33">
        <v>112</v>
      </c>
      <c r="M33">
        <v>5.2</v>
      </c>
      <c r="N33">
        <f>L33/M33</f>
        <v>21.538461538461537</v>
      </c>
      <c r="O33">
        <f>MAX(B33:M33)</f>
        <v>193</v>
      </c>
      <c r="P33">
        <f>L33-O33</f>
        <v>-81</v>
      </c>
      <c r="Q33">
        <f>MIN(B33:L33)</f>
        <v>47</v>
      </c>
      <c r="R33">
        <f>L33-Q33</f>
        <v>65</v>
      </c>
    </row>
    <row r="34" spans="1:18" ht="12.75">
      <c r="A34" t="s">
        <v>22</v>
      </c>
      <c r="B34">
        <v>109</v>
      </c>
      <c r="C34">
        <v>167</v>
      </c>
      <c r="D34">
        <v>271</v>
      </c>
      <c r="E34">
        <v>309</v>
      </c>
      <c r="F34">
        <v>283</v>
      </c>
      <c r="G34">
        <v>253</v>
      </c>
      <c r="H34">
        <v>266</v>
      </c>
      <c r="I34">
        <v>231</v>
      </c>
      <c r="J34">
        <v>221</v>
      </c>
      <c r="K34">
        <v>210</v>
      </c>
      <c r="L34">
        <v>213</v>
      </c>
      <c r="M34">
        <v>10</v>
      </c>
      <c r="N34">
        <f>L34/M34</f>
        <v>21.3</v>
      </c>
      <c r="O34">
        <f>MAX(B34:M34)</f>
        <v>309</v>
      </c>
      <c r="P34">
        <f>L34-O34</f>
        <v>-96</v>
      </c>
      <c r="Q34">
        <f>MIN(B34:L34)</f>
        <v>109</v>
      </c>
      <c r="R34">
        <f>L34-Q34</f>
        <v>104</v>
      </c>
    </row>
    <row r="35" spans="1:18" ht="12.75">
      <c r="A35" t="s">
        <v>32</v>
      </c>
      <c r="B35">
        <v>8</v>
      </c>
      <c r="C35">
        <v>17</v>
      </c>
      <c r="D35">
        <v>19</v>
      </c>
      <c r="E35">
        <v>16</v>
      </c>
      <c r="F35">
        <v>37</v>
      </c>
      <c r="G35">
        <v>23</v>
      </c>
      <c r="H35">
        <v>35</v>
      </c>
      <c r="I35">
        <v>42</v>
      </c>
      <c r="J35">
        <v>53</v>
      </c>
      <c r="K35">
        <v>31</v>
      </c>
      <c r="L35">
        <v>42</v>
      </c>
      <c r="M35">
        <v>2</v>
      </c>
      <c r="N35">
        <f>L35/M35</f>
        <v>21</v>
      </c>
      <c r="O35">
        <f>MAX(B35:M35)</f>
        <v>53</v>
      </c>
      <c r="P35">
        <f>L35-O35</f>
        <v>-11</v>
      </c>
      <c r="Q35">
        <f>MIN(B35:L35)</f>
        <v>8</v>
      </c>
      <c r="R35">
        <f>L35-Q35</f>
        <v>34</v>
      </c>
    </row>
    <row r="36" spans="1:18" ht="12.75">
      <c r="A36" t="s">
        <v>35</v>
      </c>
      <c r="B36">
        <v>5</v>
      </c>
      <c r="C36">
        <v>2</v>
      </c>
      <c r="D36">
        <v>0</v>
      </c>
      <c r="E36">
        <v>1</v>
      </c>
      <c r="F36">
        <v>1</v>
      </c>
      <c r="G36">
        <v>0</v>
      </c>
      <c r="H36">
        <v>12</v>
      </c>
      <c r="I36">
        <v>0</v>
      </c>
      <c r="J36">
        <v>3</v>
      </c>
      <c r="K36">
        <v>0</v>
      </c>
      <c r="L36">
        <v>11</v>
      </c>
      <c r="M36">
        <v>0.6</v>
      </c>
      <c r="N36">
        <f>L36/M36</f>
        <v>18.333333333333336</v>
      </c>
      <c r="O36">
        <f>MAX(B36:M36)</f>
        <v>12</v>
      </c>
      <c r="P36">
        <f>L36-O36</f>
        <v>-1</v>
      </c>
      <c r="Q36">
        <f>MIN(B36:L36)</f>
        <v>0</v>
      </c>
      <c r="R36">
        <f>L36-Q36</f>
        <v>11</v>
      </c>
    </row>
    <row r="37" spans="1:18" ht="12.75">
      <c r="A37" t="s">
        <v>2</v>
      </c>
      <c r="B37">
        <v>5</v>
      </c>
      <c r="C37">
        <v>20</v>
      </c>
      <c r="D37">
        <v>21</v>
      </c>
      <c r="E37">
        <v>28</v>
      </c>
      <c r="F37">
        <v>31</v>
      </c>
      <c r="G37">
        <v>9</v>
      </c>
      <c r="H37">
        <v>25</v>
      </c>
      <c r="I37">
        <v>17</v>
      </c>
      <c r="J37">
        <v>16</v>
      </c>
      <c r="K37">
        <v>12</v>
      </c>
      <c r="L37">
        <v>10</v>
      </c>
      <c r="M37">
        <v>0.7</v>
      </c>
      <c r="N37">
        <f>L37/M37</f>
        <v>14.285714285714286</v>
      </c>
      <c r="O37">
        <f>MAX(B37:M37)</f>
        <v>31</v>
      </c>
      <c r="P37">
        <f>L37-O37</f>
        <v>-21</v>
      </c>
      <c r="Q37">
        <f>MIN(B37:L37)</f>
        <v>5</v>
      </c>
      <c r="R37">
        <f>L37-Q37</f>
        <v>5</v>
      </c>
    </row>
    <row r="38" spans="1:18" ht="12.75">
      <c r="A38" t="s">
        <v>44</v>
      </c>
      <c r="B38">
        <v>0</v>
      </c>
      <c r="C38">
        <v>0</v>
      </c>
      <c r="D38">
        <v>2</v>
      </c>
      <c r="E38">
        <v>2</v>
      </c>
      <c r="F38">
        <v>0</v>
      </c>
      <c r="G38">
        <v>3</v>
      </c>
      <c r="H38">
        <v>15</v>
      </c>
      <c r="I38">
        <v>18</v>
      </c>
      <c r="J38">
        <v>15</v>
      </c>
      <c r="K38">
        <v>2</v>
      </c>
      <c r="L38">
        <v>11</v>
      </c>
      <c r="M38">
        <v>0.8</v>
      </c>
      <c r="N38">
        <f>L38/M38</f>
        <v>13.75</v>
      </c>
      <c r="O38">
        <f>MAX(B38:M38)</f>
        <v>18</v>
      </c>
      <c r="P38">
        <f>L38-O38</f>
        <v>-7</v>
      </c>
      <c r="Q38">
        <f>MIN(B38:L38)</f>
        <v>0</v>
      </c>
      <c r="R38">
        <f>L38-Q38</f>
        <v>11</v>
      </c>
    </row>
    <row r="39" spans="1:18" ht="12.75">
      <c r="A39" t="s">
        <v>52</v>
      </c>
      <c r="B39">
        <v>9</v>
      </c>
      <c r="C39">
        <v>31</v>
      </c>
      <c r="D39">
        <v>21</v>
      </c>
      <c r="E39">
        <v>35</v>
      </c>
      <c r="F39">
        <v>38</v>
      </c>
      <c r="G39">
        <v>33</v>
      </c>
      <c r="H39">
        <v>26</v>
      </c>
      <c r="I39">
        <v>37</v>
      </c>
      <c r="J39">
        <v>36</v>
      </c>
      <c r="K39">
        <v>38</v>
      </c>
      <c r="L39">
        <v>24</v>
      </c>
      <c r="M39">
        <v>1.8</v>
      </c>
      <c r="N39">
        <f>L39/M39</f>
        <v>13.333333333333332</v>
      </c>
      <c r="O39">
        <f>MAX(B39:M39)</f>
        <v>38</v>
      </c>
      <c r="P39">
        <f>L39-O39</f>
        <v>-14</v>
      </c>
      <c r="Q39">
        <f>MIN(B39:L39)</f>
        <v>9</v>
      </c>
      <c r="R39">
        <f>L39-Q39</f>
        <v>15</v>
      </c>
    </row>
    <row r="40" spans="1:18" ht="12.75">
      <c r="A40" t="s">
        <v>29</v>
      </c>
      <c r="B40">
        <v>9</v>
      </c>
      <c r="C40">
        <v>43</v>
      </c>
      <c r="D40">
        <v>34</v>
      </c>
      <c r="E40">
        <v>26</v>
      </c>
      <c r="F40">
        <v>36</v>
      </c>
      <c r="G40">
        <v>38</v>
      </c>
      <c r="H40">
        <v>27</v>
      </c>
      <c r="I40">
        <v>31</v>
      </c>
      <c r="J40">
        <v>58</v>
      </c>
      <c r="K40">
        <v>30</v>
      </c>
      <c r="L40">
        <v>33</v>
      </c>
      <c r="M40">
        <v>2.6</v>
      </c>
      <c r="N40">
        <f>L40/M40</f>
        <v>12.692307692307692</v>
      </c>
      <c r="O40">
        <f>MAX(B40:M40)</f>
        <v>58</v>
      </c>
      <c r="P40">
        <f>L40-O40</f>
        <v>-25</v>
      </c>
      <c r="Q40">
        <f>MIN(B40:L40)</f>
        <v>9</v>
      </c>
      <c r="R40">
        <f>L40-Q40</f>
        <v>24</v>
      </c>
    </row>
    <row r="41" spans="1:18" ht="12.75">
      <c r="A41" t="s">
        <v>47</v>
      </c>
      <c r="B41">
        <v>38</v>
      </c>
      <c r="C41">
        <v>100</v>
      </c>
      <c r="D41">
        <v>83</v>
      </c>
      <c r="E41">
        <v>79</v>
      </c>
      <c r="F41">
        <v>72</v>
      </c>
      <c r="G41">
        <v>73</v>
      </c>
      <c r="H41">
        <v>52</v>
      </c>
      <c r="I41">
        <v>32</v>
      </c>
      <c r="J41">
        <v>41</v>
      </c>
      <c r="K41">
        <v>37</v>
      </c>
      <c r="L41">
        <v>34</v>
      </c>
      <c r="M41">
        <v>2.7</v>
      </c>
      <c r="N41">
        <f>L41/M41</f>
        <v>12.592592592592592</v>
      </c>
      <c r="O41">
        <f>MAX(B41:M41)</f>
        <v>100</v>
      </c>
      <c r="P41">
        <f>L41-O41</f>
        <v>-66</v>
      </c>
      <c r="Q41">
        <f>MIN(B41:L41)</f>
        <v>32</v>
      </c>
      <c r="R41">
        <f>L41-Q41</f>
        <v>2</v>
      </c>
    </row>
    <row r="42" spans="1:18" ht="12.75">
      <c r="A42" t="s">
        <v>3</v>
      </c>
      <c r="B42">
        <v>42</v>
      </c>
      <c r="C42">
        <v>51</v>
      </c>
      <c r="D42">
        <v>71</v>
      </c>
      <c r="E42">
        <v>68</v>
      </c>
      <c r="F42">
        <v>81</v>
      </c>
      <c r="G42">
        <v>80</v>
      </c>
      <c r="H42">
        <v>64</v>
      </c>
      <c r="I42">
        <v>87</v>
      </c>
      <c r="J42">
        <v>87</v>
      </c>
      <c r="K42">
        <v>80</v>
      </c>
      <c r="L42">
        <v>70</v>
      </c>
      <c r="M42">
        <v>6.5</v>
      </c>
      <c r="N42">
        <f>L42/M42</f>
        <v>10.76923076923077</v>
      </c>
      <c r="O42">
        <f>MAX(B42:M42)</f>
        <v>87</v>
      </c>
      <c r="P42">
        <f>L42-O42</f>
        <v>-17</v>
      </c>
      <c r="Q42">
        <f>MIN(B42:L42)</f>
        <v>42</v>
      </c>
      <c r="R42">
        <f>L42-Q42</f>
        <v>28</v>
      </c>
    </row>
    <row r="43" spans="1:18" ht="12.75">
      <c r="A43" t="s">
        <v>45</v>
      </c>
      <c r="B43">
        <v>49</v>
      </c>
      <c r="C43">
        <v>135</v>
      </c>
      <c r="D43">
        <v>135</v>
      </c>
      <c r="E43">
        <v>136</v>
      </c>
      <c r="F43">
        <v>106</v>
      </c>
      <c r="G43">
        <v>63</v>
      </c>
      <c r="H43">
        <v>99</v>
      </c>
      <c r="I43">
        <v>73</v>
      </c>
      <c r="J43">
        <v>82</v>
      </c>
      <c r="K43">
        <v>67</v>
      </c>
      <c r="L43">
        <v>56</v>
      </c>
      <c r="M43">
        <v>6.2</v>
      </c>
      <c r="N43">
        <f>L43/M43</f>
        <v>9.032258064516128</v>
      </c>
      <c r="O43">
        <f>MAX(B43:M43)</f>
        <v>136</v>
      </c>
      <c r="P43">
        <f>L43-O43</f>
        <v>-80</v>
      </c>
      <c r="Q43">
        <f>MIN(B43:L43)</f>
        <v>49</v>
      </c>
      <c r="R43">
        <f>L43-Q43</f>
        <v>7</v>
      </c>
    </row>
    <row r="44" spans="1:18" ht="12.75">
      <c r="A44" t="s">
        <v>1</v>
      </c>
      <c r="B44">
        <v>46</v>
      </c>
      <c r="C44">
        <v>58</v>
      </c>
      <c r="D44">
        <v>22</v>
      </c>
      <c r="E44">
        <v>27</v>
      </c>
      <c r="F44">
        <v>56</v>
      </c>
      <c r="G44">
        <v>48</v>
      </c>
      <c r="H44">
        <v>24</v>
      </c>
      <c r="I44">
        <v>31</v>
      </c>
      <c r="J44">
        <v>20</v>
      </c>
      <c r="K44">
        <v>27</v>
      </c>
      <c r="L44">
        <v>41</v>
      </c>
      <c r="M44">
        <v>4.7</v>
      </c>
      <c r="N44">
        <f>L44/M44</f>
        <v>8.72340425531915</v>
      </c>
      <c r="O44">
        <f>MAX(B44:M44)</f>
        <v>58</v>
      </c>
      <c r="P44">
        <f>L44-O44</f>
        <v>-17</v>
      </c>
      <c r="Q44">
        <f>MIN(B44:L44)</f>
        <v>20</v>
      </c>
      <c r="R44">
        <f>L44-Q44</f>
        <v>21</v>
      </c>
    </row>
    <row r="45" spans="1:18" ht="12.75">
      <c r="A45" t="s">
        <v>40</v>
      </c>
      <c r="B45">
        <v>13</v>
      </c>
      <c r="C45">
        <v>9</v>
      </c>
      <c r="D45">
        <v>5</v>
      </c>
      <c r="E45">
        <v>12</v>
      </c>
      <c r="F45">
        <v>12</v>
      </c>
      <c r="G45">
        <v>1</v>
      </c>
      <c r="H45">
        <v>5</v>
      </c>
      <c r="I45">
        <v>12</v>
      </c>
      <c r="J45">
        <v>38</v>
      </c>
      <c r="K45">
        <v>22</v>
      </c>
      <c r="L45">
        <v>33</v>
      </c>
      <c r="M45">
        <v>3.8</v>
      </c>
      <c r="N45">
        <f>L45/M45</f>
        <v>8.68421052631579</v>
      </c>
      <c r="O45">
        <f>MAX(B45:M45)</f>
        <v>38</v>
      </c>
      <c r="P45">
        <f>L45-O45</f>
        <v>-5</v>
      </c>
      <c r="Q45">
        <f>MIN(B45:L45)</f>
        <v>1</v>
      </c>
      <c r="R45">
        <f>L45-Q45</f>
        <v>32</v>
      </c>
    </row>
    <row r="46" spans="1:18" ht="12.75">
      <c r="A46" t="s">
        <v>13</v>
      </c>
      <c r="B46">
        <v>15</v>
      </c>
      <c r="C46">
        <v>36</v>
      </c>
      <c r="D46">
        <v>52</v>
      </c>
      <c r="E46">
        <v>57</v>
      </c>
      <c r="F46">
        <v>62</v>
      </c>
      <c r="G46">
        <v>45</v>
      </c>
      <c r="H46">
        <v>29</v>
      </c>
      <c r="I46">
        <v>17</v>
      </c>
      <c r="J46">
        <v>23</v>
      </c>
      <c r="K46">
        <v>31</v>
      </c>
      <c r="L46">
        <v>21</v>
      </c>
      <c r="M46">
        <v>3</v>
      </c>
      <c r="N46">
        <f>L46/M46</f>
        <v>7</v>
      </c>
      <c r="O46">
        <f>MAX(B46:M46)</f>
        <v>62</v>
      </c>
      <c r="P46">
        <f>L46-O46</f>
        <v>-41</v>
      </c>
      <c r="Q46">
        <f>MIN(B46:L46)</f>
        <v>15</v>
      </c>
      <c r="R46">
        <f>L46-Q46</f>
        <v>6</v>
      </c>
    </row>
    <row r="47" spans="1:18" ht="12.75">
      <c r="A47" t="s">
        <v>28</v>
      </c>
      <c r="B47">
        <v>4</v>
      </c>
      <c r="C47">
        <v>25</v>
      </c>
      <c r="D47">
        <v>27</v>
      </c>
      <c r="E47">
        <v>12</v>
      </c>
      <c r="F47">
        <v>7</v>
      </c>
      <c r="G47">
        <v>17</v>
      </c>
      <c r="H47">
        <v>6</v>
      </c>
      <c r="I47">
        <v>9</v>
      </c>
      <c r="J47">
        <v>10</v>
      </c>
      <c r="K47">
        <v>6</v>
      </c>
      <c r="L47">
        <v>12</v>
      </c>
      <c r="M47">
        <v>1.8</v>
      </c>
      <c r="N47">
        <f>L47/M47</f>
        <v>6.666666666666666</v>
      </c>
      <c r="O47">
        <f>MAX(B47:M47)</f>
        <v>27</v>
      </c>
      <c r="P47">
        <f>L47-O47</f>
        <v>-15</v>
      </c>
      <c r="Q47">
        <f>MIN(B47:L47)</f>
        <v>4</v>
      </c>
      <c r="R47">
        <f>L47-Q47</f>
        <v>8</v>
      </c>
    </row>
    <row r="48" spans="1:18" ht="12.75">
      <c r="A48" t="s">
        <v>14</v>
      </c>
      <c r="B48">
        <v>16</v>
      </c>
      <c r="C48">
        <v>17</v>
      </c>
      <c r="D48">
        <v>16</v>
      </c>
      <c r="E48">
        <v>13</v>
      </c>
      <c r="F48">
        <v>17</v>
      </c>
      <c r="G48">
        <v>19</v>
      </c>
      <c r="H48">
        <v>15</v>
      </c>
      <c r="I48">
        <v>9</v>
      </c>
      <c r="J48">
        <v>20</v>
      </c>
      <c r="K48">
        <v>9</v>
      </c>
      <c r="L48">
        <v>12</v>
      </c>
      <c r="M48">
        <v>2.8</v>
      </c>
      <c r="N48">
        <f>L48/M48</f>
        <v>4.285714285714286</v>
      </c>
      <c r="O48">
        <f>MAX(B48:M48)</f>
        <v>20</v>
      </c>
      <c r="P48">
        <f>L48-O48</f>
        <v>-8</v>
      </c>
      <c r="Q48">
        <f>MIN(B48:L48)</f>
        <v>9</v>
      </c>
      <c r="R48">
        <f>L48-Q48</f>
        <v>3</v>
      </c>
    </row>
    <row r="49" spans="1:18" ht="12.75">
      <c r="A49" t="s">
        <v>24</v>
      </c>
      <c r="B49">
        <v>0</v>
      </c>
      <c r="C49">
        <v>40</v>
      </c>
      <c r="D49">
        <v>23</v>
      </c>
      <c r="E49">
        <v>20</v>
      </c>
      <c r="F49">
        <v>12</v>
      </c>
      <c r="G49">
        <v>18</v>
      </c>
      <c r="H49">
        <v>10</v>
      </c>
      <c r="I49">
        <v>36</v>
      </c>
      <c r="J49">
        <v>17</v>
      </c>
      <c r="K49">
        <v>13</v>
      </c>
      <c r="L49">
        <v>9</v>
      </c>
      <c r="M49">
        <v>2.9</v>
      </c>
      <c r="N49">
        <f>L49/M49</f>
        <v>3.103448275862069</v>
      </c>
      <c r="O49">
        <f>MAX(B49:M49)</f>
        <v>40</v>
      </c>
      <c r="P49">
        <f>L49-O49</f>
        <v>-31</v>
      </c>
      <c r="Q49">
        <f>MIN(B49:L49)</f>
        <v>0</v>
      </c>
      <c r="R49">
        <f>L49-Q49</f>
        <v>9</v>
      </c>
    </row>
    <row r="50" spans="1:18" ht="12.75">
      <c r="A50" t="s">
        <v>10</v>
      </c>
      <c r="B50">
        <v>16</v>
      </c>
      <c r="C50">
        <v>22</v>
      </c>
      <c r="D50">
        <v>30</v>
      </c>
      <c r="E50">
        <v>33</v>
      </c>
      <c r="F50">
        <v>37</v>
      </c>
      <c r="G50">
        <v>22</v>
      </c>
      <c r="H50">
        <v>5</v>
      </c>
      <c r="I50">
        <v>9</v>
      </c>
      <c r="J50">
        <v>5</v>
      </c>
      <c r="K50">
        <v>22</v>
      </c>
      <c r="L50">
        <v>3</v>
      </c>
      <c r="M50">
        <v>1.5</v>
      </c>
      <c r="N50">
        <f>L50/M50</f>
        <v>2</v>
      </c>
      <c r="O50">
        <f>MAX(B50:M50)</f>
        <v>37</v>
      </c>
      <c r="P50">
        <f>L50-O50</f>
        <v>-34</v>
      </c>
      <c r="Q50">
        <f>MIN(B50:L50)</f>
        <v>3</v>
      </c>
      <c r="R50">
        <f>L50-Q50</f>
        <v>0</v>
      </c>
    </row>
    <row r="51" spans="1:18" ht="12.75">
      <c r="A51" t="s">
        <v>26</v>
      </c>
      <c r="B51">
        <v>6</v>
      </c>
      <c r="C51" s="2" t="s">
        <v>27</v>
      </c>
      <c r="D51">
        <v>3</v>
      </c>
      <c r="E51">
        <v>2</v>
      </c>
      <c r="F51">
        <v>6</v>
      </c>
      <c r="G51">
        <v>0</v>
      </c>
      <c r="H51">
        <v>2</v>
      </c>
      <c r="I51">
        <v>2</v>
      </c>
      <c r="J51">
        <v>1</v>
      </c>
      <c r="K51">
        <v>1</v>
      </c>
      <c r="L51">
        <v>2</v>
      </c>
      <c r="M51">
        <v>1</v>
      </c>
      <c r="N51">
        <f>L51/M51</f>
        <v>2</v>
      </c>
      <c r="O51">
        <f>MAX(B51:M51)</f>
        <v>6</v>
      </c>
      <c r="P51">
        <f>L51-O51</f>
        <v>-4</v>
      </c>
      <c r="Q51">
        <f>MIN(B51:L51)</f>
        <v>0</v>
      </c>
      <c r="R51">
        <f>L51-Q51</f>
        <v>2</v>
      </c>
    </row>
    <row r="52" spans="1:18" ht="12.75">
      <c r="A52" t="s">
        <v>54</v>
      </c>
      <c r="B52">
        <v>0</v>
      </c>
      <c r="C52">
        <v>17</v>
      </c>
      <c r="D52">
        <v>6</v>
      </c>
      <c r="E52">
        <v>35</v>
      </c>
      <c r="F52">
        <v>26</v>
      </c>
      <c r="G52">
        <v>13</v>
      </c>
      <c r="H52">
        <v>4</v>
      </c>
      <c r="I52">
        <v>11</v>
      </c>
      <c r="J52">
        <v>4</v>
      </c>
      <c r="K52">
        <v>9</v>
      </c>
      <c r="L52">
        <v>1</v>
      </c>
      <c r="M52">
        <v>0.5</v>
      </c>
      <c r="N52">
        <f>L52/M52</f>
        <v>2</v>
      </c>
      <c r="O52">
        <f>MAX(B52:M52)</f>
        <v>35</v>
      </c>
      <c r="P52">
        <f>L52-O52</f>
        <v>-34</v>
      </c>
      <c r="Q52">
        <f>MIN(B52:L52)</f>
        <v>0</v>
      </c>
      <c r="R52">
        <f>L52-Q52</f>
        <v>1</v>
      </c>
    </row>
    <row r="53" spans="1:18" ht="12.75">
      <c r="A53" t="s">
        <v>18</v>
      </c>
      <c r="B53">
        <v>12</v>
      </c>
      <c r="C53">
        <v>40</v>
      </c>
      <c r="D53">
        <v>43</v>
      </c>
      <c r="E53">
        <v>24</v>
      </c>
      <c r="F53">
        <v>18</v>
      </c>
      <c r="G53">
        <v>21</v>
      </c>
      <c r="H53">
        <v>5</v>
      </c>
      <c r="I53">
        <v>14</v>
      </c>
      <c r="J53">
        <v>13</v>
      </c>
      <c r="K53">
        <v>9</v>
      </c>
      <c r="L53">
        <v>6</v>
      </c>
      <c r="M53">
        <v>4.4</v>
      </c>
      <c r="N53">
        <f>L53/M53</f>
        <v>1.3636363636363635</v>
      </c>
      <c r="O53">
        <f>MAX(B53:M53)</f>
        <v>43</v>
      </c>
      <c r="P53">
        <f>L53-O53</f>
        <v>-37</v>
      </c>
      <c r="Q53">
        <f>MIN(B53:L53)</f>
        <v>5</v>
      </c>
      <c r="R53">
        <f>L53-Q53</f>
        <v>1</v>
      </c>
    </row>
    <row r="54" spans="13:15" ht="12.75">
      <c r="M54" t="s">
        <v>56</v>
      </c>
      <c r="O54">
        <f>SUM(O3:O53)</f>
        <v>18085</v>
      </c>
    </row>
    <row r="55" spans="1:12" ht="12.75">
      <c r="A55" t="s">
        <v>55</v>
      </c>
      <c r="B55">
        <v>6144</v>
      </c>
      <c r="C55">
        <v>11793</v>
      </c>
      <c r="D55">
        <v>13159</v>
      </c>
      <c r="E55">
        <v>15255</v>
      </c>
      <c r="F55">
        <v>15143</v>
      </c>
      <c r="G55">
        <v>14127</v>
      </c>
      <c r="H55">
        <v>13872</v>
      </c>
      <c r="I55">
        <v>13451</v>
      </c>
      <c r="J55">
        <v>14108</v>
      </c>
      <c r="K55">
        <v>14529</v>
      </c>
      <c r="L55">
        <v>15014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Ericson</dc:creator>
  <cp:keywords/>
  <dc:description/>
  <cp:lastModifiedBy>scottm</cp:lastModifiedBy>
  <dcterms:created xsi:type="dcterms:W3CDTF">2008-12-06T23:59:31Z</dcterms:created>
  <dcterms:modified xsi:type="dcterms:W3CDTF">2009-02-06T16:58:08Z</dcterms:modified>
  <cp:category/>
  <cp:version/>
  <cp:contentType/>
  <cp:contentStatus/>
</cp:coreProperties>
</file>