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20" yWindow="40" windowWidth="18000" windowHeight="1210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3" i="1"/>
  <c r="H80"/>
  <c r="H78"/>
  <c r="G77"/>
  <c r="G76"/>
  <c r="G75"/>
  <c r="G74"/>
  <c r="H73"/>
  <c r="G72"/>
  <c r="G71"/>
  <c r="G70"/>
  <c r="H67"/>
  <c r="H64"/>
  <c r="P56"/>
  <c r="H53"/>
  <c r="H52"/>
  <c r="H51"/>
  <c r="F51"/>
  <c r="H50"/>
  <c r="H47"/>
  <c r="H46"/>
  <c r="H45"/>
  <c r="H44"/>
  <c r="H43"/>
  <c r="H42"/>
  <c r="H41"/>
  <c r="H38"/>
  <c r="H37"/>
  <c r="H28"/>
  <c r="P27"/>
  <c r="H27"/>
  <c r="P26"/>
  <c r="N26"/>
  <c r="H26"/>
  <c r="F26"/>
  <c r="P25"/>
  <c r="H25"/>
  <c r="P22"/>
  <c r="H22"/>
  <c r="P21"/>
  <c r="H21"/>
  <c r="P20"/>
  <c r="H20"/>
  <c r="P19"/>
  <c r="H19"/>
  <c r="P18"/>
  <c r="H18"/>
  <c r="P17"/>
  <c r="H17"/>
  <c r="P16"/>
  <c r="H16"/>
  <c r="P13"/>
  <c r="H13"/>
  <c r="P12"/>
  <c r="H12"/>
</calcChain>
</file>

<file path=xl/sharedStrings.xml><?xml version="1.0" encoding="utf-8"?>
<sst xmlns="http://schemas.openxmlformats.org/spreadsheetml/2006/main" count="107" uniqueCount="44">
  <si>
    <t>Summer Camps</t>
  </si>
  <si>
    <t xml:space="preserve">UGA Budget </t>
  </si>
  <si>
    <t>Instructors</t>
  </si>
  <si>
    <t>Middle School - 2 weeks</t>
  </si>
  <si>
    <t>Student assistants</t>
  </si>
  <si>
    <t>Weeks</t>
  </si>
  <si>
    <t>Quantity</t>
  </si>
  <si>
    <t>Weekly</t>
  </si>
  <si>
    <t>Total</t>
  </si>
  <si>
    <t>Personnel</t>
  </si>
  <si>
    <t>Expenses</t>
  </si>
  <si>
    <t>Materials</t>
  </si>
  <si>
    <t>Art&amp;craft</t>
  </si>
  <si>
    <t>photo paper&amp;ink</t>
  </si>
  <si>
    <t>office supplies</t>
  </si>
  <si>
    <t>snacks</t>
  </si>
  <si>
    <t>small electronics (batteries, etc.)</t>
  </si>
  <si>
    <t>Income</t>
  </si>
  <si>
    <t>Registration -- full</t>
  </si>
  <si>
    <t xml:space="preserve">Registration -- scholarship </t>
  </si>
  <si>
    <t xml:space="preserve">Registration -- discounted </t>
  </si>
  <si>
    <t>Fee</t>
  </si>
  <si>
    <t>Registration and advertising</t>
  </si>
  <si>
    <t>High School - 1 week</t>
  </si>
  <si>
    <t>Equipment -- one time expense</t>
  </si>
  <si>
    <t>Pico Crickets, 2 workshop kits</t>
  </si>
  <si>
    <t>Cost</t>
  </si>
  <si>
    <t>Lego NXT</t>
  </si>
  <si>
    <t>Pico Boards</t>
  </si>
  <si>
    <t>USB bluetooth dongles</t>
  </si>
  <si>
    <t>Registration and advertising(SAUGA)</t>
  </si>
  <si>
    <t>Summary</t>
  </si>
  <si>
    <t>Expenses - Middle School</t>
  </si>
  <si>
    <t>Expenses - High School</t>
  </si>
  <si>
    <t>Income - Middle School</t>
  </si>
  <si>
    <t>Income - High School</t>
  </si>
  <si>
    <t>Expenses - One-time</t>
  </si>
  <si>
    <t>Profit(loss)</t>
  </si>
  <si>
    <t xml:space="preserve">Requested equipment funding </t>
  </si>
  <si>
    <t>Estimated proceeds</t>
  </si>
  <si>
    <t>Note: registration and advertising costs will be paid to SAUGA on a per-registrant basis.</t>
  </si>
  <si>
    <r>
      <t xml:space="preserve">Middle School - </t>
    </r>
    <r>
      <rPr>
        <b/>
        <u/>
        <sz val="11"/>
        <color indexed="8"/>
        <rFont val="Calibri"/>
        <family val="2"/>
      </rPr>
      <t>"flying solo" (without SAUGA)</t>
    </r>
    <phoneticPr fontId="7" type="noConversion"/>
  </si>
  <si>
    <t>Income - Middle School "solo" week</t>
    <phoneticPr fontId="7" type="noConversion"/>
  </si>
  <si>
    <t>Expenses - Middle School "solo" week</t>
    <phoneticPr fontId="7" type="noConversion"/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</si>
</sst>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Verdana"/>
    </font>
    <font>
      <b/>
      <u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0" fillId="0" borderId="0" xfId="0" applyNumberFormat="1"/>
    <xf numFmtId="164" fontId="1" fillId="0" borderId="0" xfId="0" applyNumberFormat="1" applyFont="1"/>
    <xf numFmtId="4" fontId="0" fillId="0" borderId="0" xfId="0" applyNumberFormat="1"/>
    <xf numFmtId="7" fontId="1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B3:P83"/>
  <sheetViews>
    <sheetView tabSelected="1" topLeftCell="A3" workbookViewId="0">
      <selection activeCell="G88" sqref="G88"/>
    </sheetView>
  </sheetViews>
  <sheetFormatPr baseColWidth="10" defaultColWidth="8.83203125" defaultRowHeight="14"/>
  <cols>
    <col min="4" max="4" width="14.83203125" customWidth="1"/>
    <col min="8" max="8" width="10.5" bestFit="1" customWidth="1"/>
  </cols>
  <sheetData>
    <row r="3" spans="2:16" ht="18">
      <c r="B3" s="3" t="s">
        <v>1</v>
      </c>
    </row>
    <row r="5" spans="2:16" ht="15">
      <c r="B5" s="2" t="s">
        <v>0</v>
      </c>
    </row>
    <row r="7" spans="2:16">
      <c r="B7" s="4" t="s">
        <v>3</v>
      </c>
      <c r="C7" s="5"/>
      <c r="D7" s="5"/>
      <c r="J7" s="4" t="s">
        <v>23</v>
      </c>
      <c r="K7" s="5"/>
      <c r="L7" s="5"/>
    </row>
    <row r="9" spans="2:16" ht="15">
      <c r="B9" s="6" t="s">
        <v>10</v>
      </c>
      <c r="J9" s="6" t="s">
        <v>10</v>
      </c>
    </row>
    <row r="11" spans="2:16">
      <c r="B11" s="1" t="s">
        <v>9</v>
      </c>
      <c r="E11" t="s">
        <v>6</v>
      </c>
      <c r="F11" t="s">
        <v>7</v>
      </c>
      <c r="G11" t="s">
        <v>5</v>
      </c>
      <c r="H11" t="s">
        <v>8</v>
      </c>
      <c r="J11" s="1" t="s">
        <v>9</v>
      </c>
      <c r="M11" t="s">
        <v>6</v>
      </c>
      <c r="N11" t="s">
        <v>7</v>
      </c>
      <c r="O11" t="s">
        <v>5</v>
      </c>
      <c r="P11" t="s">
        <v>8</v>
      </c>
    </row>
    <row r="12" spans="2:16">
      <c r="B12" t="s">
        <v>2</v>
      </c>
      <c r="E12">
        <v>1</v>
      </c>
      <c r="F12">
        <v>900</v>
      </c>
      <c r="G12">
        <v>2</v>
      </c>
      <c r="H12" s="7">
        <f>E12*F12*G12</f>
        <v>1800</v>
      </c>
      <c r="J12" t="s">
        <v>2</v>
      </c>
      <c r="M12">
        <v>1</v>
      </c>
      <c r="N12">
        <v>900</v>
      </c>
      <c r="O12">
        <v>1</v>
      </c>
      <c r="P12" s="7">
        <f>M12*N12*O12</f>
        <v>900</v>
      </c>
    </row>
    <row r="13" spans="2:16">
      <c r="B13" t="s">
        <v>4</v>
      </c>
      <c r="E13">
        <v>1</v>
      </c>
      <c r="F13">
        <v>450</v>
      </c>
      <c r="G13">
        <v>2</v>
      </c>
      <c r="H13" s="7">
        <f>E13*F13*G13</f>
        <v>900</v>
      </c>
      <c r="J13" t="s">
        <v>4</v>
      </c>
      <c r="M13">
        <v>1</v>
      </c>
      <c r="N13">
        <v>450</v>
      </c>
      <c r="O13">
        <v>1</v>
      </c>
      <c r="P13" s="7">
        <f>M13*N13*O13</f>
        <v>450</v>
      </c>
    </row>
    <row r="14" spans="2:16">
      <c r="H14" s="7"/>
      <c r="P14" s="7"/>
    </row>
    <row r="15" spans="2:16">
      <c r="B15" s="1" t="s">
        <v>11</v>
      </c>
      <c r="F15" t="s">
        <v>7</v>
      </c>
      <c r="G15" t="s">
        <v>5</v>
      </c>
      <c r="H15" s="7"/>
      <c r="J15" s="1" t="s">
        <v>11</v>
      </c>
      <c r="N15" t="s">
        <v>7</v>
      </c>
      <c r="O15" t="s">
        <v>5</v>
      </c>
      <c r="P15" s="7"/>
    </row>
    <row r="16" spans="2:16">
      <c r="B16" t="s">
        <v>12</v>
      </c>
      <c r="F16">
        <v>50</v>
      </c>
      <c r="G16">
        <v>1</v>
      </c>
      <c r="H16" s="7">
        <f>F16*G16</f>
        <v>50</v>
      </c>
      <c r="J16" t="s">
        <v>12</v>
      </c>
      <c r="N16">
        <v>50</v>
      </c>
      <c r="O16">
        <v>0</v>
      </c>
      <c r="P16" s="7">
        <f>N16*O16</f>
        <v>0</v>
      </c>
    </row>
    <row r="17" spans="2:16">
      <c r="B17" t="s">
        <v>13</v>
      </c>
      <c r="F17">
        <v>75</v>
      </c>
      <c r="G17">
        <v>2</v>
      </c>
      <c r="H17" s="7">
        <f t="shared" ref="H17:H20" si="0">F17*G17</f>
        <v>150</v>
      </c>
      <c r="J17" t="s">
        <v>13</v>
      </c>
      <c r="N17">
        <v>75</v>
      </c>
      <c r="O17">
        <v>1</v>
      </c>
      <c r="P17" s="7">
        <f t="shared" ref="P17:P20" si="1">N17*O17</f>
        <v>75</v>
      </c>
    </row>
    <row r="18" spans="2:16">
      <c r="B18" t="s">
        <v>14</v>
      </c>
      <c r="F18">
        <v>30</v>
      </c>
      <c r="G18">
        <v>2</v>
      </c>
      <c r="H18" s="7">
        <f t="shared" si="0"/>
        <v>60</v>
      </c>
      <c r="J18" t="s">
        <v>14</v>
      </c>
      <c r="N18">
        <v>30</v>
      </c>
      <c r="O18">
        <v>1</v>
      </c>
      <c r="P18" s="7">
        <f t="shared" si="1"/>
        <v>30</v>
      </c>
    </row>
    <row r="19" spans="2:16">
      <c r="B19" t="s">
        <v>15</v>
      </c>
      <c r="F19">
        <v>100</v>
      </c>
      <c r="G19">
        <v>2</v>
      </c>
      <c r="H19" s="7">
        <f t="shared" si="0"/>
        <v>200</v>
      </c>
      <c r="J19" t="s">
        <v>15</v>
      </c>
      <c r="N19">
        <v>100</v>
      </c>
      <c r="O19">
        <v>1</v>
      </c>
      <c r="P19" s="7">
        <f t="shared" si="1"/>
        <v>100</v>
      </c>
    </row>
    <row r="20" spans="2:16">
      <c r="B20" t="s">
        <v>16</v>
      </c>
      <c r="F20">
        <v>50</v>
      </c>
      <c r="G20">
        <v>1</v>
      </c>
      <c r="H20" s="7">
        <f t="shared" si="0"/>
        <v>50</v>
      </c>
      <c r="J20" t="s">
        <v>16</v>
      </c>
      <c r="N20">
        <v>50</v>
      </c>
      <c r="O20">
        <v>1</v>
      </c>
      <c r="P20" s="7">
        <f t="shared" si="1"/>
        <v>50</v>
      </c>
    </row>
    <row r="21" spans="2:16">
      <c r="B21" t="s">
        <v>30</v>
      </c>
      <c r="E21">
        <v>15</v>
      </c>
      <c r="F21">
        <v>60</v>
      </c>
      <c r="G21">
        <v>2</v>
      </c>
      <c r="H21" s="7">
        <f>E21*F21*G21</f>
        <v>1800</v>
      </c>
      <c r="J21" t="s">
        <v>22</v>
      </c>
      <c r="M21">
        <v>15</v>
      </c>
      <c r="N21">
        <v>60</v>
      </c>
      <c r="O21">
        <v>1</v>
      </c>
      <c r="P21" s="7">
        <f>M21*N21*O21</f>
        <v>900</v>
      </c>
    </row>
    <row r="22" spans="2:16">
      <c r="G22" s="1" t="s">
        <v>8</v>
      </c>
      <c r="H22" s="8">
        <f>SUM(H12:H21)</f>
        <v>5010</v>
      </c>
      <c r="O22" s="1" t="s">
        <v>8</v>
      </c>
      <c r="P22" s="8">
        <f>SUM(P12:P21)</f>
        <v>2505</v>
      </c>
    </row>
    <row r="24" spans="2:16">
      <c r="B24" s="1" t="s">
        <v>17</v>
      </c>
      <c r="E24" t="s">
        <v>6</v>
      </c>
      <c r="F24" t="s">
        <v>21</v>
      </c>
      <c r="G24" t="s">
        <v>5</v>
      </c>
      <c r="H24" t="s">
        <v>8</v>
      </c>
      <c r="J24" s="1" t="s">
        <v>17</v>
      </c>
      <c r="M24" t="s">
        <v>6</v>
      </c>
      <c r="N24" t="s">
        <v>21</v>
      </c>
      <c r="O24" t="s">
        <v>5</v>
      </c>
      <c r="P24" t="s">
        <v>8</v>
      </c>
    </row>
    <row r="25" spans="2:16">
      <c r="B25" t="s">
        <v>18</v>
      </c>
      <c r="E25">
        <v>6</v>
      </c>
      <c r="F25">
        <v>299</v>
      </c>
      <c r="G25">
        <v>2</v>
      </c>
      <c r="H25" s="7">
        <f>E25*F25*G25</f>
        <v>3588</v>
      </c>
      <c r="J25" t="s">
        <v>18</v>
      </c>
      <c r="M25">
        <v>6</v>
      </c>
      <c r="N25">
        <v>150</v>
      </c>
      <c r="O25">
        <v>1</v>
      </c>
      <c r="P25" s="7">
        <f>M25*N25*O25</f>
        <v>900</v>
      </c>
    </row>
    <row r="26" spans="2:16">
      <c r="B26" t="s">
        <v>20</v>
      </c>
      <c r="E26">
        <v>3</v>
      </c>
      <c r="F26">
        <f>F25-15</f>
        <v>284</v>
      </c>
      <c r="G26">
        <v>2</v>
      </c>
      <c r="H26" s="7">
        <f t="shared" ref="H26:H27" si="2">E26*F26*G26</f>
        <v>1704</v>
      </c>
      <c r="J26" t="s">
        <v>20</v>
      </c>
      <c r="M26">
        <v>3</v>
      </c>
      <c r="N26">
        <f>N25-15</f>
        <v>135</v>
      </c>
      <c r="O26">
        <v>2</v>
      </c>
      <c r="P26" s="7">
        <f t="shared" ref="P26:P27" si="3">M26*N26*O26</f>
        <v>810</v>
      </c>
    </row>
    <row r="27" spans="2:16">
      <c r="B27" t="s">
        <v>19</v>
      </c>
      <c r="E27">
        <v>6</v>
      </c>
      <c r="F27">
        <v>75</v>
      </c>
      <c r="G27">
        <v>2</v>
      </c>
      <c r="H27" s="7">
        <f t="shared" si="2"/>
        <v>900</v>
      </c>
      <c r="J27" t="s">
        <v>19</v>
      </c>
      <c r="M27">
        <v>6</v>
      </c>
      <c r="N27">
        <v>75</v>
      </c>
      <c r="O27">
        <v>1</v>
      </c>
      <c r="P27" s="7">
        <f t="shared" si="3"/>
        <v>450</v>
      </c>
    </row>
    <row r="28" spans="2:16">
      <c r="G28" s="1" t="s">
        <v>8</v>
      </c>
      <c r="H28" s="8">
        <f>SUM(H25:H27)</f>
        <v>6192</v>
      </c>
      <c r="P28" s="7"/>
    </row>
    <row r="29" spans="2:16">
      <c r="G29" s="1"/>
      <c r="H29" s="8"/>
      <c r="P29" s="7"/>
    </row>
    <row r="30" spans="2:16">
      <c r="G30" s="1"/>
      <c r="H30" s="8"/>
      <c r="P30" s="7"/>
    </row>
    <row r="31" spans="2:16">
      <c r="G31" s="1"/>
      <c r="H31" s="8"/>
      <c r="P31" s="7"/>
    </row>
    <row r="32" spans="2:16">
      <c r="B32" s="4" t="s">
        <v>41</v>
      </c>
      <c r="C32" s="5"/>
      <c r="D32" s="5"/>
      <c r="P32" s="7"/>
    </row>
    <row r="33" spans="2:16">
      <c r="P33" s="7"/>
    </row>
    <row r="34" spans="2:16" ht="15">
      <c r="B34" s="6" t="s">
        <v>10</v>
      </c>
      <c r="P34" s="7"/>
    </row>
    <row r="35" spans="2:16">
      <c r="P35" s="7"/>
    </row>
    <row r="36" spans="2:16">
      <c r="B36" s="1" t="s">
        <v>9</v>
      </c>
      <c r="E36" t="s">
        <v>6</v>
      </c>
      <c r="F36" t="s">
        <v>7</v>
      </c>
      <c r="G36" t="s">
        <v>5</v>
      </c>
      <c r="H36" t="s">
        <v>8</v>
      </c>
      <c r="P36" s="7"/>
    </row>
    <row r="37" spans="2:16">
      <c r="B37" t="s">
        <v>2</v>
      </c>
      <c r="E37">
        <v>1</v>
      </c>
      <c r="F37">
        <v>900</v>
      </c>
      <c r="G37">
        <v>1</v>
      </c>
      <c r="H37" s="7">
        <f>E37*F37*G37</f>
        <v>900</v>
      </c>
      <c r="P37" s="7"/>
    </row>
    <row r="38" spans="2:16">
      <c r="B38" t="s">
        <v>4</v>
      </c>
      <c r="E38">
        <v>1</v>
      </c>
      <c r="F38">
        <v>450</v>
      </c>
      <c r="G38">
        <v>1</v>
      </c>
      <c r="H38" s="7">
        <f>E38*F38*G38</f>
        <v>450</v>
      </c>
      <c r="P38" s="7"/>
    </row>
    <row r="39" spans="2:16">
      <c r="H39" s="7"/>
      <c r="P39" s="7"/>
    </row>
    <row r="40" spans="2:16">
      <c r="B40" s="1" t="s">
        <v>11</v>
      </c>
      <c r="F40" t="s">
        <v>7</v>
      </c>
      <c r="G40" t="s">
        <v>5</v>
      </c>
      <c r="H40" s="7"/>
      <c r="P40" s="7"/>
    </row>
    <row r="41" spans="2:16">
      <c r="B41" t="s">
        <v>12</v>
      </c>
      <c r="F41">
        <v>50</v>
      </c>
      <c r="G41">
        <v>1</v>
      </c>
      <c r="H41" s="7">
        <f>F41*G41</f>
        <v>50</v>
      </c>
      <c r="P41" s="7"/>
    </row>
    <row r="42" spans="2:16">
      <c r="B42" t="s">
        <v>13</v>
      </c>
      <c r="F42">
        <v>75</v>
      </c>
      <c r="G42">
        <v>1</v>
      </c>
      <c r="H42" s="7">
        <f t="shared" ref="H42:H45" si="4">F42*G42</f>
        <v>75</v>
      </c>
      <c r="P42" s="7"/>
    </row>
    <row r="43" spans="2:16">
      <c r="B43" t="s">
        <v>14</v>
      </c>
      <c r="F43">
        <v>30</v>
      </c>
      <c r="G43">
        <v>1</v>
      </c>
      <c r="H43" s="7">
        <f t="shared" si="4"/>
        <v>30</v>
      </c>
      <c r="P43" s="7"/>
    </row>
    <row r="44" spans="2:16">
      <c r="B44" t="s">
        <v>15</v>
      </c>
      <c r="F44">
        <v>100</v>
      </c>
      <c r="G44">
        <v>1</v>
      </c>
      <c r="H44" s="7">
        <f t="shared" si="4"/>
        <v>100</v>
      </c>
      <c r="P44" s="7"/>
    </row>
    <row r="45" spans="2:16">
      <c r="B45" t="s">
        <v>16</v>
      </c>
      <c r="F45">
        <v>50</v>
      </c>
      <c r="G45">
        <v>0</v>
      </c>
      <c r="H45" s="7">
        <f t="shared" si="4"/>
        <v>0</v>
      </c>
      <c r="P45" s="7"/>
    </row>
    <row r="46" spans="2:16">
      <c r="B46" t="s">
        <v>30</v>
      </c>
      <c r="E46">
        <v>15</v>
      </c>
      <c r="F46">
        <v>10</v>
      </c>
      <c r="G46">
        <v>1</v>
      </c>
      <c r="H46" s="7">
        <f>E46*F46*G46</f>
        <v>150</v>
      </c>
      <c r="P46" s="7"/>
    </row>
    <row r="47" spans="2:16">
      <c r="G47" s="1" t="s">
        <v>8</v>
      </c>
      <c r="H47" s="8">
        <f>SUM(H37:H46)</f>
        <v>1755</v>
      </c>
      <c r="P47" s="7"/>
    </row>
    <row r="48" spans="2:16">
      <c r="P48" s="7"/>
    </row>
    <row r="49" spans="2:16">
      <c r="B49" s="1" t="s">
        <v>17</v>
      </c>
      <c r="E49" t="s">
        <v>6</v>
      </c>
      <c r="F49" t="s">
        <v>21</v>
      </c>
      <c r="G49" t="s">
        <v>5</v>
      </c>
      <c r="H49" t="s">
        <v>8</v>
      </c>
      <c r="P49" s="7"/>
    </row>
    <row r="50" spans="2:16">
      <c r="B50" t="s">
        <v>18</v>
      </c>
      <c r="E50">
        <v>6</v>
      </c>
      <c r="F50">
        <v>199</v>
      </c>
      <c r="G50">
        <v>1</v>
      </c>
      <c r="H50" s="7">
        <f>E50*F50*G50</f>
        <v>1194</v>
      </c>
      <c r="P50" s="7"/>
    </row>
    <row r="51" spans="2:16">
      <c r="B51" t="s">
        <v>20</v>
      </c>
      <c r="E51">
        <v>3</v>
      </c>
      <c r="F51">
        <f>F50-15</f>
        <v>184</v>
      </c>
      <c r="G51">
        <v>2</v>
      </c>
      <c r="H51" s="7">
        <f t="shared" ref="H51:H52" si="5">E51*F51*G51</f>
        <v>1104</v>
      </c>
      <c r="P51" s="7"/>
    </row>
    <row r="52" spans="2:16">
      <c r="B52" t="s">
        <v>19</v>
      </c>
      <c r="E52">
        <v>6</v>
      </c>
      <c r="F52">
        <v>75</v>
      </c>
      <c r="G52">
        <v>2</v>
      </c>
      <c r="H52" s="7">
        <f t="shared" si="5"/>
        <v>900</v>
      </c>
      <c r="P52" s="7"/>
    </row>
    <row r="53" spans="2:16">
      <c r="G53" s="1" t="s">
        <v>8</v>
      </c>
      <c r="H53" s="8">
        <f>SUM(H50:H52)</f>
        <v>3198</v>
      </c>
      <c r="P53" s="7"/>
    </row>
    <row r="54" spans="2:16">
      <c r="G54" s="1"/>
      <c r="H54" s="8"/>
      <c r="P54" s="7"/>
    </row>
    <row r="55" spans="2:16">
      <c r="G55" s="1"/>
      <c r="H55" s="8"/>
      <c r="P55" s="7"/>
    </row>
    <row r="56" spans="2:16">
      <c r="O56" t="s">
        <v>8</v>
      </c>
      <c r="P56" s="8">
        <f>SUM(P25:P27)</f>
        <v>2160</v>
      </c>
    </row>
    <row r="57" spans="2:16">
      <c r="P57" s="8"/>
    </row>
    <row r="58" spans="2:16">
      <c r="P58" s="8"/>
    </row>
    <row r="59" spans="2:16">
      <c r="P59" s="8"/>
    </row>
    <row r="60" spans="2:16">
      <c r="P60" s="8"/>
    </row>
    <row r="62" spans="2:16">
      <c r="B62" s="1" t="s">
        <v>24</v>
      </c>
      <c r="C62" s="1"/>
      <c r="D62" s="1"/>
      <c r="F62" t="s">
        <v>6</v>
      </c>
      <c r="G62" t="s">
        <v>26</v>
      </c>
      <c r="H62" t="s">
        <v>8</v>
      </c>
    </row>
    <row r="63" spans="2:16">
      <c r="B63" t="s">
        <v>25</v>
      </c>
      <c r="G63">
        <v>1800</v>
      </c>
      <c r="H63" s="7">
        <v>1800</v>
      </c>
    </row>
    <row r="64" spans="2:16">
      <c r="B64" t="s">
        <v>27</v>
      </c>
      <c r="F64">
        <v>10</v>
      </c>
      <c r="G64">
        <v>250</v>
      </c>
      <c r="H64" s="7">
        <f>F64*G64</f>
        <v>2500</v>
      </c>
      <c r="J64" t="s">
        <v>40</v>
      </c>
    </row>
    <row r="65" spans="2:8">
      <c r="B65" t="s">
        <v>28</v>
      </c>
      <c r="F65">
        <v>10</v>
      </c>
      <c r="G65">
        <v>50</v>
      </c>
      <c r="H65" s="7">
        <v>500</v>
      </c>
    </row>
    <row r="66" spans="2:8">
      <c r="B66" t="s">
        <v>29</v>
      </c>
      <c r="F66">
        <v>10</v>
      </c>
      <c r="G66">
        <v>30</v>
      </c>
      <c r="H66" s="7">
        <v>300</v>
      </c>
    </row>
    <row r="67" spans="2:8">
      <c r="G67" s="1" t="s">
        <v>8</v>
      </c>
      <c r="H67" s="8">
        <f>SUM(H63:H66)</f>
        <v>5100</v>
      </c>
    </row>
    <row r="69" spans="2:8">
      <c r="B69" s="1" t="s">
        <v>31</v>
      </c>
    </row>
    <row r="70" spans="2:8">
      <c r="B70" t="s">
        <v>34</v>
      </c>
      <c r="G70" s="7">
        <f>H28</f>
        <v>6192</v>
      </c>
    </row>
    <row r="71" spans="2:8">
      <c r="B71" t="s">
        <v>42</v>
      </c>
      <c r="G71" s="7">
        <f>H53</f>
        <v>3198</v>
      </c>
    </row>
    <row r="72" spans="2:8">
      <c r="B72" t="s">
        <v>35</v>
      </c>
      <c r="G72" s="7">
        <f>P56</f>
        <v>2160</v>
      </c>
    </row>
    <row r="73" spans="2:8">
      <c r="H73" s="8">
        <f>SUM(G70:G72)</f>
        <v>11550</v>
      </c>
    </row>
    <row r="74" spans="2:8">
      <c r="B74" t="s">
        <v>32</v>
      </c>
      <c r="G74" s="7">
        <f>H22</f>
        <v>5010</v>
      </c>
      <c r="H74" s="7"/>
    </row>
    <row r="75" spans="2:8">
      <c r="B75" t="s">
        <v>43</v>
      </c>
      <c r="G75" s="7">
        <f>H47</f>
        <v>1755</v>
      </c>
      <c r="H75" s="7"/>
    </row>
    <row r="76" spans="2:8">
      <c r="B76" t="s">
        <v>33</v>
      </c>
      <c r="G76" s="7">
        <f>P22</f>
        <v>2505</v>
      </c>
      <c r="H76" s="7"/>
    </row>
    <row r="77" spans="2:8">
      <c r="B77" t="s">
        <v>36</v>
      </c>
      <c r="G77" s="7">
        <f>H67</f>
        <v>5100</v>
      </c>
      <c r="H77" s="7"/>
    </row>
    <row r="78" spans="2:8">
      <c r="H78" s="8">
        <f>SUM(G74:G77)</f>
        <v>14370</v>
      </c>
    </row>
    <row r="79" spans="2:8">
      <c r="H79" s="9"/>
    </row>
    <row r="80" spans="2:8">
      <c r="F80" s="1" t="s">
        <v>37</v>
      </c>
      <c r="H80" s="10">
        <f>H73-H78</f>
        <v>-2820</v>
      </c>
    </row>
    <row r="81" spans="4:8">
      <c r="D81" s="1" t="s">
        <v>38</v>
      </c>
      <c r="H81" s="10">
        <v>4999</v>
      </c>
    </row>
    <row r="83" spans="4:8">
      <c r="F83" s="1" t="s">
        <v>39</v>
      </c>
      <c r="G83" s="1"/>
      <c r="H83" s="10">
        <f>SUM(H80:H81)</f>
        <v>2179</v>
      </c>
    </row>
  </sheetData>
  <phoneticPr fontId="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</dc:creator>
  <cp:lastModifiedBy>Eileen Kraemer</cp:lastModifiedBy>
  <dcterms:created xsi:type="dcterms:W3CDTF">2009-01-28T21:59:45Z</dcterms:created>
  <dcterms:modified xsi:type="dcterms:W3CDTF">2009-01-30T23:29:05Z</dcterms:modified>
</cp:coreProperties>
</file>