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3200" yWindow="0" windowWidth="25600" windowHeight="16920" tabRatio="500" activeTab="2"/>
  </bookViews>
  <sheets>
    <sheet name="Sheet1" sheetId="1" r:id="rId1"/>
    <sheet name="Sheet2" sheetId="2" r:id="rId2"/>
    <sheet name="Sheet3" sheetId="3" r:id="rId3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8" i="1" l="1"/>
  <c r="G138" i="2"/>
  <c r="AP7" i="1"/>
  <c r="AP6" i="1"/>
  <c r="AP5" i="1"/>
  <c r="AP4" i="1"/>
  <c r="AP3" i="1"/>
  <c r="AO7" i="1"/>
  <c r="AO6" i="1"/>
  <c r="AO5" i="1"/>
  <c r="AO4" i="1"/>
  <c r="AO3" i="1"/>
  <c r="AN7" i="1"/>
  <c r="AN6" i="1"/>
  <c r="AN5" i="1"/>
  <c r="AN4" i="1"/>
  <c r="AN3" i="1"/>
  <c r="AP8" i="1"/>
  <c r="AO8" i="1"/>
  <c r="AN8" i="1"/>
  <c r="G41" i="1"/>
  <c r="P133" i="2"/>
  <c r="D41" i="1"/>
  <c r="O133" i="2"/>
  <c r="I42" i="1"/>
  <c r="G42" i="1"/>
  <c r="N133" i="2"/>
  <c r="D42" i="1"/>
  <c r="M133" i="2"/>
  <c r="I43" i="1"/>
  <c r="G43" i="1"/>
  <c r="L133" i="2"/>
  <c r="D43" i="1"/>
  <c r="K133" i="2"/>
  <c r="I44" i="1"/>
  <c r="G44" i="1"/>
  <c r="J133" i="2"/>
  <c r="D44" i="1"/>
  <c r="I133" i="2"/>
  <c r="I46" i="1"/>
  <c r="G46" i="1"/>
  <c r="H133" i="2"/>
  <c r="D46" i="1"/>
  <c r="G133" i="2"/>
  <c r="AL37" i="1"/>
  <c r="F139" i="2"/>
  <c r="E133" i="2"/>
  <c r="AI37" i="1"/>
  <c r="D139" i="2"/>
  <c r="AM37" i="1"/>
  <c r="O128" i="2"/>
  <c r="AF37" i="1"/>
  <c r="N128" i="2"/>
  <c r="AC37" i="1"/>
  <c r="K128" i="2"/>
  <c r="Y37" i="1"/>
  <c r="J128" i="2"/>
  <c r="Z37" i="1"/>
  <c r="V37" i="1"/>
  <c r="I128" i="2"/>
  <c r="S37" i="1"/>
  <c r="H128" i="2"/>
  <c r="O37" i="1"/>
  <c r="G128" i="2"/>
  <c r="P37" i="1"/>
  <c r="F128" i="2"/>
  <c r="K37" i="1"/>
  <c r="E128" i="2"/>
  <c r="L37" i="1"/>
  <c r="D37" i="1"/>
  <c r="H37" i="1"/>
  <c r="D128" i="2"/>
  <c r="E37" i="1"/>
  <c r="F37" i="1"/>
  <c r="AL36" i="1"/>
  <c r="Y126" i="2"/>
  <c r="X124" i="2"/>
  <c r="AI36" i="1"/>
  <c r="W130" i="2"/>
  <c r="AM36" i="1"/>
  <c r="V124" i="2"/>
  <c r="AF36" i="1"/>
  <c r="U124" i="2"/>
  <c r="AC36" i="1"/>
  <c r="T124" i="2"/>
  <c r="Y36" i="1"/>
  <c r="S124" i="2"/>
  <c r="Z36" i="1"/>
  <c r="V36" i="1"/>
  <c r="R124" i="2"/>
  <c r="S36" i="1"/>
  <c r="Q124" i="2"/>
  <c r="O36" i="1"/>
  <c r="P124" i="2"/>
  <c r="P36" i="1"/>
  <c r="K36" i="1"/>
  <c r="S119" i="2"/>
  <c r="L36" i="1"/>
  <c r="F36" i="1"/>
  <c r="E36" i="1"/>
  <c r="D36" i="1"/>
  <c r="H36" i="1"/>
  <c r="R119" i="2"/>
  <c r="I45" i="1"/>
  <c r="G45" i="1"/>
  <c r="AF117" i="2"/>
  <c r="D45" i="1"/>
  <c r="AE117" i="2"/>
  <c r="AM35" i="1"/>
  <c r="AL35" i="1"/>
  <c r="AD121" i="2"/>
  <c r="AC117" i="2"/>
  <c r="AI35" i="1"/>
  <c r="AB123" i="2"/>
  <c r="H123" i="2"/>
  <c r="AF35" i="1"/>
  <c r="G123" i="2"/>
  <c r="AC35" i="1"/>
  <c r="F123" i="2"/>
  <c r="Z35" i="1"/>
  <c r="Y35" i="1"/>
  <c r="E123" i="2"/>
  <c r="V35" i="1"/>
  <c r="D123" i="2"/>
  <c r="S35" i="1"/>
  <c r="Q119" i="2"/>
  <c r="P35" i="1"/>
  <c r="O35" i="1"/>
  <c r="P119" i="2"/>
  <c r="L35" i="1"/>
  <c r="K35" i="1"/>
  <c r="O119" i="2"/>
  <c r="H35" i="1"/>
  <c r="F35" i="1"/>
  <c r="E35" i="1"/>
  <c r="D35" i="1"/>
  <c r="N119" i="2"/>
  <c r="AM34" i="1"/>
  <c r="AL34" i="1"/>
  <c r="M124" i="2"/>
  <c r="AI34" i="1"/>
  <c r="L125" i="2"/>
  <c r="AF34" i="1"/>
  <c r="K118" i="2"/>
  <c r="AC34" i="1"/>
  <c r="J118" i="2"/>
  <c r="Z34" i="1"/>
  <c r="Y34" i="1"/>
  <c r="I118" i="2"/>
  <c r="V34" i="1"/>
  <c r="H118" i="2"/>
  <c r="S34" i="1"/>
  <c r="G117" i="2"/>
  <c r="P34" i="1"/>
  <c r="O34" i="1"/>
  <c r="F117" i="2"/>
  <c r="L34" i="1"/>
  <c r="K34" i="1"/>
  <c r="E117" i="2"/>
  <c r="F34" i="1"/>
  <c r="F33" i="1"/>
  <c r="E34" i="1"/>
  <c r="E33" i="1"/>
  <c r="D34" i="1"/>
  <c r="H34" i="1"/>
  <c r="D117" i="2"/>
  <c r="AL33" i="1"/>
  <c r="AM33" i="1"/>
  <c r="AI33" i="1"/>
  <c r="AA123" i="2"/>
  <c r="Z119" i="2"/>
  <c r="X117" i="2"/>
  <c r="AF33" i="1"/>
  <c r="W117" i="2"/>
  <c r="AC33" i="1"/>
  <c r="V117" i="2"/>
  <c r="Z33" i="1"/>
  <c r="Y33" i="1"/>
  <c r="P114" i="2"/>
  <c r="V33" i="1"/>
  <c r="AA112" i="2"/>
  <c r="S33" i="1"/>
  <c r="Z112" i="2"/>
  <c r="P33" i="1"/>
  <c r="O33" i="1"/>
  <c r="Y112" i="2"/>
  <c r="L33" i="1"/>
  <c r="K33" i="1"/>
  <c r="X112" i="2"/>
  <c r="H33" i="1"/>
  <c r="W112" i="2"/>
  <c r="V112" i="2"/>
  <c r="AM32" i="1"/>
  <c r="AL32" i="1"/>
  <c r="U116" i="2"/>
  <c r="AI32" i="1"/>
  <c r="T118" i="2"/>
  <c r="AF32" i="1"/>
  <c r="AA108" i="2"/>
  <c r="AC32" i="1"/>
  <c r="Z108" i="2"/>
  <c r="Z32" i="1"/>
  <c r="Y32" i="1"/>
  <c r="Y108" i="2"/>
  <c r="V32" i="1"/>
  <c r="X108" i="2"/>
  <c r="S32" i="1"/>
  <c r="W108" i="2"/>
  <c r="P32" i="1"/>
  <c r="O32" i="1"/>
  <c r="V108" i="2"/>
  <c r="L32" i="1"/>
  <c r="K32" i="1"/>
  <c r="U108" i="2"/>
  <c r="H32" i="1"/>
  <c r="T108" i="2"/>
  <c r="D18" i="1"/>
  <c r="D17" i="1"/>
  <c r="D16" i="1"/>
  <c r="E18" i="1"/>
  <c r="F18" i="1"/>
  <c r="E17" i="1"/>
  <c r="F17" i="1"/>
  <c r="E16" i="1"/>
  <c r="F16" i="1"/>
  <c r="E15" i="1"/>
  <c r="F15" i="1"/>
  <c r="E14" i="1"/>
  <c r="F14" i="1"/>
  <c r="D15" i="1"/>
  <c r="AL18" i="1"/>
  <c r="S114" i="2"/>
  <c r="AI18" i="1"/>
  <c r="R114" i="2"/>
  <c r="O114" i="2"/>
  <c r="N114" i="2"/>
  <c r="AM18" i="1"/>
  <c r="M114" i="2"/>
  <c r="AF18" i="1"/>
  <c r="L114" i="2"/>
  <c r="AC18" i="1"/>
  <c r="K114" i="2"/>
  <c r="Y18" i="1"/>
  <c r="Q108" i="2"/>
  <c r="Z18" i="1"/>
  <c r="V18" i="1"/>
  <c r="P108" i="2"/>
  <c r="S18" i="1"/>
  <c r="O108" i="2"/>
  <c r="O18" i="1"/>
  <c r="N108" i="2"/>
  <c r="P18" i="1"/>
  <c r="K18" i="1"/>
  <c r="L108" i="2"/>
  <c r="L18" i="1"/>
  <c r="H18" i="1"/>
  <c r="K108" i="2"/>
  <c r="AL17" i="1"/>
  <c r="J114" i="2"/>
  <c r="I108" i="2"/>
  <c r="AI17" i="1"/>
  <c r="H114" i="2"/>
  <c r="AM17" i="1"/>
  <c r="G108" i="2"/>
  <c r="AF17" i="1"/>
  <c r="F108" i="2"/>
  <c r="AC17" i="1"/>
  <c r="E108" i="2"/>
  <c r="Y17" i="1"/>
  <c r="D108" i="2"/>
  <c r="Z17" i="1"/>
  <c r="V17" i="1"/>
  <c r="AW97" i="2"/>
  <c r="S17" i="1"/>
  <c r="AV97" i="2"/>
  <c r="O17" i="1"/>
  <c r="AU97" i="2"/>
  <c r="P17" i="1"/>
  <c r="K17" i="1"/>
  <c r="AT97" i="2"/>
  <c r="L17" i="1"/>
  <c r="H17" i="1"/>
  <c r="AS97" i="2"/>
  <c r="AL16" i="1"/>
  <c r="AR103" i="2"/>
  <c r="AQ97" i="2"/>
  <c r="AM16" i="1"/>
  <c r="AI16" i="1"/>
  <c r="AP103" i="2"/>
  <c r="AO97" i="2"/>
  <c r="AF16" i="1"/>
  <c r="AN97" i="2"/>
  <c r="AC16" i="1"/>
  <c r="AM97" i="2"/>
  <c r="Z16" i="1"/>
  <c r="Y16" i="1"/>
  <c r="AL97" i="2"/>
  <c r="V16" i="1"/>
  <c r="AK97" i="2"/>
  <c r="S16" i="1"/>
  <c r="AJ97" i="2"/>
  <c r="P16" i="1"/>
  <c r="O16" i="1"/>
  <c r="AI97" i="2"/>
  <c r="L16" i="1"/>
  <c r="K16" i="1"/>
  <c r="AH97" i="2"/>
  <c r="H16" i="1"/>
  <c r="AG97" i="2"/>
  <c r="AM15" i="1"/>
  <c r="AL15" i="1"/>
  <c r="AF103" i="2"/>
  <c r="AE97" i="2"/>
  <c r="AI15" i="1"/>
  <c r="AC103" i="2"/>
  <c r="AB97" i="2"/>
  <c r="AF15" i="1"/>
  <c r="AA97" i="2"/>
  <c r="AC15" i="1"/>
  <c r="Z97" i="2"/>
  <c r="Z15" i="1"/>
  <c r="Y15" i="1"/>
  <c r="Y97" i="2"/>
  <c r="V15" i="1"/>
  <c r="X97" i="2"/>
  <c r="S15" i="1"/>
  <c r="W97" i="2"/>
  <c r="P15" i="1"/>
  <c r="O15" i="1"/>
  <c r="V97" i="2"/>
  <c r="L15" i="1"/>
  <c r="K15" i="1"/>
  <c r="U97" i="2"/>
  <c r="H15" i="1"/>
  <c r="T97" i="2"/>
  <c r="AM14" i="1"/>
  <c r="AL14" i="1"/>
  <c r="S103" i="2"/>
  <c r="N102" i="2"/>
  <c r="AI14" i="1"/>
  <c r="M108" i="2"/>
  <c r="L102" i="2"/>
  <c r="AF14" i="1"/>
  <c r="K102" i="2"/>
  <c r="AC14" i="1"/>
  <c r="J102" i="2"/>
  <c r="Z14" i="1"/>
  <c r="Y14" i="1"/>
  <c r="I102" i="2"/>
  <c r="V14" i="1"/>
  <c r="H102" i="2"/>
  <c r="S14" i="1"/>
  <c r="G102" i="2"/>
  <c r="P14" i="1"/>
  <c r="O14" i="1"/>
  <c r="F102" i="2"/>
  <c r="L14" i="1"/>
  <c r="K14" i="1"/>
  <c r="E102" i="2"/>
  <c r="H14" i="1"/>
  <c r="D102" i="2"/>
  <c r="AM13" i="1"/>
  <c r="AM3" i="1"/>
  <c r="AL13" i="1"/>
  <c r="R103" i="2"/>
  <c r="Q97" i="2"/>
  <c r="AI13" i="1"/>
  <c r="P103" i="2"/>
  <c r="O97" i="2"/>
  <c r="AF13" i="1"/>
  <c r="N97" i="2"/>
  <c r="AC13" i="1"/>
  <c r="M97" i="2"/>
  <c r="Z13" i="1"/>
  <c r="Y13" i="1"/>
  <c r="L97" i="2"/>
  <c r="V13" i="1"/>
  <c r="K97" i="2"/>
  <c r="S13" i="1"/>
  <c r="J97" i="2"/>
  <c r="P13" i="1"/>
  <c r="O13" i="1"/>
  <c r="I97" i="2"/>
  <c r="L13" i="1"/>
  <c r="K13" i="1"/>
  <c r="H97" i="2"/>
  <c r="H13" i="1"/>
  <c r="G97" i="2"/>
  <c r="V8" i="1"/>
  <c r="F97" i="2"/>
  <c r="S8" i="1"/>
  <c r="E97" i="2"/>
  <c r="V7" i="1"/>
  <c r="D97" i="2"/>
  <c r="S7" i="1"/>
  <c r="R92" i="2"/>
  <c r="V6" i="1"/>
  <c r="Q92" i="2"/>
  <c r="S6" i="1"/>
  <c r="P92" i="2"/>
  <c r="V5" i="1"/>
  <c r="O92" i="2"/>
  <c r="S5" i="1"/>
  <c r="N92" i="2"/>
  <c r="V4" i="1"/>
  <c r="M92" i="2"/>
  <c r="S4" i="1"/>
  <c r="L92" i="2"/>
  <c r="V3" i="1"/>
  <c r="K92" i="2"/>
  <c r="S3" i="1"/>
  <c r="J92" i="2"/>
  <c r="V27" i="1"/>
  <c r="I92" i="2"/>
  <c r="S27" i="1"/>
  <c r="H92" i="2"/>
  <c r="V26" i="1"/>
  <c r="G92" i="2"/>
  <c r="S26" i="1"/>
  <c r="F92" i="2"/>
  <c r="V25" i="1"/>
  <c r="E92" i="2"/>
  <c r="S25" i="1"/>
  <c r="D92" i="2"/>
  <c r="V24" i="1"/>
  <c r="U86" i="2"/>
  <c r="S24" i="1"/>
  <c r="T86" i="2"/>
  <c r="V23" i="1"/>
  <c r="S86" i="2"/>
  <c r="S23" i="1"/>
  <c r="R86" i="2"/>
  <c r="V22" i="1"/>
  <c r="Q86" i="2"/>
  <c r="S22" i="1"/>
  <c r="P86" i="2"/>
  <c r="AM55" i="1"/>
  <c r="AM54" i="1"/>
  <c r="AM53" i="1"/>
  <c r="AM52" i="1"/>
  <c r="AM51" i="1"/>
  <c r="AM50" i="1"/>
  <c r="AM205" i="1"/>
  <c r="AM204" i="1"/>
  <c r="AM203" i="1"/>
  <c r="AM202" i="1"/>
  <c r="AM201" i="1"/>
  <c r="AM200" i="1"/>
  <c r="AM195" i="1"/>
  <c r="AM194" i="1"/>
  <c r="AM193" i="1"/>
  <c r="AM192" i="1"/>
  <c r="AM191" i="1"/>
  <c r="AM190" i="1"/>
  <c r="AM185" i="1"/>
  <c r="AM184" i="1"/>
  <c r="AM183" i="1"/>
  <c r="AM182" i="1"/>
  <c r="AM181" i="1"/>
  <c r="AM180" i="1"/>
  <c r="AM155" i="1"/>
  <c r="AM154" i="1"/>
  <c r="AM153" i="1"/>
  <c r="AM152" i="1"/>
  <c r="AM151" i="1"/>
  <c r="AM150" i="1"/>
  <c r="AM146" i="1"/>
  <c r="AM145" i="1"/>
  <c r="AM144" i="1"/>
  <c r="AM143" i="1"/>
  <c r="AM142" i="1"/>
  <c r="AM141" i="1"/>
  <c r="AM136" i="1"/>
  <c r="AM135" i="1"/>
  <c r="AM134" i="1"/>
  <c r="AM133" i="1"/>
  <c r="AM132" i="1"/>
  <c r="AM131" i="1"/>
  <c r="AM126" i="1"/>
  <c r="AM125" i="1"/>
  <c r="AM124" i="1"/>
  <c r="AM123" i="1"/>
  <c r="AM122" i="1"/>
  <c r="AM121" i="1"/>
  <c r="AM115" i="1"/>
  <c r="AM114" i="1"/>
  <c r="AM113" i="1"/>
  <c r="AM112" i="1"/>
  <c r="AM111" i="1"/>
  <c r="AM110" i="1"/>
  <c r="AM105" i="1"/>
  <c r="AM104" i="1"/>
  <c r="AM103" i="1"/>
  <c r="AM102" i="1"/>
  <c r="AM101" i="1"/>
  <c r="AM100" i="1"/>
  <c r="O27" i="1"/>
  <c r="O86" i="2"/>
  <c r="P27" i="1"/>
  <c r="O26" i="1"/>
  <c r="N86" i="2"/>
  <c r="P26" i="1"/>
  <c r="P25" i="1"/>
  <c r="O25" i="1"/>
  <c r="M86" i="2"/>
  <c r="P24" i="1"/>
  <c r="O24" i="1"/>
  <c r="L86" i="2"/>
  <c r="P23" i="1"/>
  <c r="O23" i="1"/>
  <c r="K86" i="2"/>
  <c r="P22" i="1"/>
  <c r="O22" i="1"/>
  <c r="J86" i="2"/>
  <c r="O8" i="1"/>
  <c r="I86" i="2"/>
  <c r="P8" i="1"/>
  <c r="O7" i="1"/>
  <c r="H86" i="2"/>
  <c r="P7" i="1"/>
  <c r="P6" i="1"/>
  <c r="O6" i="1"/>
  <c r="G86" i="2"/>
  <c r="P5" i="1"/>
  <c r="O5" i="1"/>
  <c r="F86" i="2"/>
  <c r="O4" i="1"/>
  <c r="O3" i="1"/>
  <c r="P4" i="1"/>
  <c r="E86" i="2"/>
  <c r="P3" i="1"/>
  <c r="D86" i="2"/>
  <c r="AC160" i="1"/>
  <c r="Z160" i="1"/>
  <c r="Y160" i="1"/>
  <c r="L160" i="1"/>
  <c r="K160" i="1"/>
  <c r="O80" i="2"/>
  <c r="H160" i="1"/>
  <c r="N80" i="2"/>
  <c r="AL185" i="1"/>
  <c r="AI185" i="1"/>
  <c r="M81" i="2"/>
  <c r="AF185" i="1"/>
  <c r="L80" i="2"/>
  <c r="AC185" i="1"/>
  <c r="K80" i="2"/>
  <c r="Y185" i="1"/>
  <c r="J80" i="2"/>
  <c r="Z185" i="1"/>
  <c r="K185" i="1"/>
  <c r="I80" i="2"/>
  <c r="L185" i="1"/>
  <c r="D185" i="1"/>
  <c r="H185" i="1"/>
  <c r="H80" i="2"/>
  <c r="E185" i="1"/>
  <c r="F185" i="1"/>
  <c r="AL184" i="1"/>
  <c r="AI184" i="1"/>
  <c r="AF184" i="1"/>
  <c r="AC184" i="1"/>
  <c r="G80" i="2"/>
  <c r="Z184" i="1"/>
  <c r="Y184" i="1"/>
  <c r="F80" i="2"/>
  <c r="K184" i="1"/>
  <c r="E80" i="2"/>
  <c r="L184" i="1"/>
  <c r="E184" i="1"/>
  <c r="F184" i="1"/>
  <c r="D184" i="1"/>
  <c r="H184" i="1"/>
  <c r="D80" i="2"/>
  <c r="E183" i="1"/>
  <c r="F183" i="1"/>
  <c r="E182" i="1"/>
  <c r="F182" i="1"/>
  <c r="E181" i="1"/>
  <c r="F181" i="1"/>
  <c r="D183" i="1"/>
  <c r="AI183" i="1"/>
  <c r="AF183" i="1"/>
  <c r="AC183" i="1"/>
  <c r="S74" i="2"/>
  <c r="Z183" i="1"/>
  <c r="Y183" i="1"/>
  <c r="R74" i="2"/>
  <c r="L183" i="1"/>
  <c r="K183" i="1"/>
  <c r="Q74" i="2"/>
  <c r="H183" i="1"/>
  <c r="P74" i="2"/>
  <c r="AI182" i="1"/>
  <c r="AF182" i="1"/>
  <c r="AC182" i="1"/>
  <c r="O74" i="2"/>
  <c r="Z182" i="1"/>
  <c r="Z181" i="1"/>
  <c r="Y182" i="1"/>
  <c r="N74" i="2"/>
  <c r="L182" i="1"/>
  <c r="K182" i="1"/>
  <c r="M74" i="2"/>
  <c r="D182" i="1"/>
  <c r="H182" i="1"/>
  <c r="L74" i="2"/>
  <c r="AL181" i="1"/>
  <c r="AI181" i="1"/>
  <c r="AF181" i="1"/>
  <c r="Z180" i="1"/>
  <c r="AC181" i="1"/>
  <c r="Y181" i="1"/>
  <c r="L181" i="1"/>
  <c r="K181" i="1"/>
  <c r="K74" i="2"/>
  <c r="H181" i="1"/>
  <c r="J74" i="2"/>
  <c r="AI180" i="1"/>
  <c r="AF180" i="1"/>
  <c r="AC180" i="1"/>
  <c r="Y180" i="1"/>
  <c r="I74" i="2"/>
  <c r="L180" i="1"/>
  <c r="K180" i="1"/>
  <c r="H74" i="2"/>
  <c r="H180" i="1"/>
  <c r="G74" i="2"/>
  <c r="AL146" i="1"/>
  <c r="AI146" i="1"/>
  <c r="AF146" i="1"/>
  <c r="AC146" i="1"/>
  <c r="Y146" i="1"/>
  <c r="Z146" i="1"/>
  <c r="L146" i="1"/>
  <c r="L145" i="1"/>
  <c r="L144" i="1"/>
  <c r="L143" i="1"/>
  <c r="K146" i="1"/>
  <c r="F74" i="2"/>
  <c r="H146" i="1"/>
  <c r="E74" i="2"/>
  <c r="D146" i="1"/>
  <c r="E146" i="1"/>
  <c r="F146" i="1"/>
  <c r="AL145" i="1"/>
  <c r="AI145" i="1"/>
  <c r="AF145" i="1"/>
  <c r="AC145" i="1"/>
  <c r="Y145" i="1"/>
  <c r="Z145" i="1"/>
  <c r="K145" i="1"/>
  <c r="D74" i="2"/>
  <c r="E145" i="1"/>
  <c r="F145" i="1"/>
  <c r="D145" i="1"/>
  <c r="H145" i="1"/>
  <c r="Q69" i="2"/>
  <c r="AL144" i="1"/>
  <c r="AI144" i="1"/>
  <c r="AF144" i="1"/>
  <c r="AC144" i="1"/>
  <c r="Z144" i="1"/>
  <c r="Y144" i="1"/>
  <c r="H144" i="1"/>
  <c r="K144" i="1"/>
  <c r="P69" i="2"/>
  <c r="E144" i="1"/>
  <c r="F144" i="1"/>
  <c r="E143" i="1"/>
  <c r="F143" i="1"/>
  <c r="E142" i="1"/>
  <c r="F142" i="1"/>
  <c r="D144" i="1"/>
  <c r="D143" i="1"/>
  <c r="O69" i="2"/>
  <c r="D205" i="1"/>
  <c r="D204" i="1"/>
  <c r="D203" i="1"/>
  <c r="D202" i="1"/>
  <c r="D195" i="1"/>
  <c r="D194" i="1"/>
  <c r="D193" i="1"/>
  <c r="D192" i="1"/>
  <c r="D155" i="1"/>
  <c r="D154" i="1"/>
  <c r="D153" i="1"/>
  <c r="D152" i="1"/>
  <c r="D136" i="1"/>
  <c r="D135" i="1"/>
  <c r="D134" i="1"/>
  <c r="D133" i="1"/>
  <c r="D126" i="1"/>
  <c r="D125" i="1"/>
  <c r="D124" i="1"/>
  <c r="D123" i="1"/>
  <c r="D115" i="1"/>
  <c r="D114" i="1"/>
  <c r="D113" i="1"/>
  <c r="D112" i="1"/>
  <c r="D105" i="1"/>
  <c r="D104" i="1"/>
  <c r="D103" i="1"/>
  <c r="D102" i="1"/>
  <c r="D95" i="1"/>
  <c r="D94" i="1"/>
  <c r="D93" i="1"/>
  <c r="D92" i="1"/>
  <c r="D85" i="1"/>
  <c r="D84" i="1"/>
  <c r="D83" i="1"/>
  <c r="D82" i="1"/>
  <c r="D75" i="1"/>
  <c r="D74" i="1"/>
  <c r="D73" i="1"/>
  <c r="D72" i="1"/>
  <c r="D65" i="1"/>
  <c r="D64" i="1"/>
  <c r="D63" i="1"/>
  <c r="D62" i="1"/>
  <c r="D55" i="1"/>
  <c r="D54" i="1"/>
  <c r="D53" i="1"/>
  <c r="D52" i="1"/>
  <c r="D27" i="1"/>
  <c r="D26" i="1"/>
  <c r="D25" i="1"/>
  <c r="D24" i="1"/>
  <c r="D8" i="1"/>
  <c r="D7" i="1"/>
  <c r="D6" i="1"/>
  <c r="D5" i="1"/>
  <c r="AL143" i="1"/>
  <c r="AI143" i="1"/>
  <c r="AF143" i="1"/>
  <c r="AC143" i="1"/>
  <c r="Z143" i="1"/>
  <c r="Y143" i="1"/>
  <c r="K143" i="1"/>
  <c r="N69" i="2"/>
  <c r="H143" i="1"/>
  <c r="M69" i="2"/>
  <c r="AL142" i="1"/>
  <c r="AI142" i="1"/>
  <c r="AF142" i="1"/>
  <c r="AC142" i="1"/>
  <c r="Z142" i="1"/>
  <c r="Y142" i="1"/>
  <c r="L142" i="1"/>
  <c r="K142" i="1"/>
  <c r="L69" i="2"/>
  <c r="H142" i="1"/>
  <c r="K69" i="2"/>
  <c r="AI141" i="1"/>
  <c r="AF141" i="1"/>
  <c r="AC141" i="1"/>
  <c r="Z141" i="1"/>
  <c r="Y141" i="1"/>
  <c r="L141" i="1"/>
  <c r="K141" i="1"/>
  <c r="J69" i="2"/>
  <c r="H141" i="1"/>
  <c r="I69" i="2"/>
  <c r="E156" i="1"/>
  <c r="AL155" i="1"/>
  <c r="AI155" i="1"/>
  <c r="AF155" i="1"/>
  <c r="AC155" i="1"/>
  <c r="Y155" i="1"/>
  <c r="Z155" i="1"/>
  <c r="K155" i="1"/>
  <c r="H69" i="2"/>
  <c r="L155" i="1"/>
  <c r="H155" i="1"/>
  <c r="G69" i="2"/>
  <c r="E155" i="1"/>
  <c r="F155" i="1"/>
  <c r="AL153" i="1"/>
  <c r="AI153" i="1"/>
  <c r="AF153" i="1"/>
  <c r="AC153" i="1"/>
  <c r="Z153" i="1"/>
  <c r="Y153" i="1"/>
  <c r="AL154" i="1"/>
  <c r="AI154" i="1"/>
  <c r="AF154" i="1"/>
  <c r="AC154" i="1"/>
  <c r="Y154" i="1"/>
  <c r="Z154" i="1"/>
  <c r="L154" i="1"/>
  <c r="L153" i="1"/>
  <c r="K154" i="1"/>
  <c r="K153" i="1"/>
  <c r="E69" i="2"/>
  <c r="E154" i="1"/>
  <c r="F154" i="1"/>
  <c r="H154" i="1"/>
  <c r="D69" i="2"/>
  <c r="K63" i="2"/>
  <c r="E153" i="1"/>
  <c r="F153" i="1"/>
  <c r="H153" i="1"/>
  <c r="J63" i="2"/>
  <c r="E152" i="1"/>
  <c r="F152" i="1"/>
  <c r="E151" i="1"/>
  <c r="F151" i="1"/>
  <c r="AL152" i="1"/>
  <c r="AI152" i="1"/>
  <c r="I64" i="2"/>
  <c r="AF152" i="1"/>
  <c r="AC152" i="1"/>
  <c r="Z152" i="1"/>
  <c r="Y152" i="1"/>
  <c r="L152" i="1"/>
  <c r="K152" i="1"/>
  <c r="H63" i="2"/>
  <c r="H152" i="1"/>
  <c r="G63" i="2"/>
  <c r="AL151" i="1"/>
  <c r="AI151" i="1"/>
  <c r="F67" i="2"/>
  <c r="AF151" i="1"/>
  <c r="AC151" i="1"/>
  <c r="Z151" i="1"/>
  <c r="Z150" i="1"/>
  <c r="Y151" i="1"/>
  <c r="L151" i="1"/>
  <c r="K151" i="1"/>
  <c r="E63" i="2"/>
  <c r="H151" i="1"/>
  <c r="D63" i="2"/>
  <c r="AL150" i="1"/>
  <c r="AI150" i="1"/>
  <c r="AF150" i="1"/>
  <c r="AC150" i="1"/>
  <c r="Y150" i="1"/>
  <c r="L150" i="1"/>
  <c r="K150" i="1"/>
  <c r="O57" i="2"/>
  <c r="H150" i="1"/>
  <c r="N57" i="2"/>
  <c r="E206" i="1"/>
  <c r="Y204" i="1"/>
  <c r="Z204" i="1"/>
  <c r="E205" i="1"/>
  <c r="F205" i="1"/>
  <c r="E204" i="1"/>
  <c r="F204" i="1"/>
  <c r="E203" i="1"/>
  <c r="F203" i="1"/>
  <c r="E202" i="1"/>
  <c r="F202" i="1"/>
  <c r="E201" i="1"/>
  <c r="F201" i="1"/>
  <c r="K204" i="1"/>
  <c r="L204" i="1"/>
  <c r="H204" i="1"/>
  <c r="M57" i="2"/>
  <c r="AC203" i="1"/>
  <c r="Z203" i="1"/>
  <c r="Y203" i="1"/>
  <c r="L203" i="1"/>
  <c r="K203" i="1"/>
  <c r="H203" i="1"/>
  <c r="L57" i="2"/>
  <c r="AC202" i="1"/>
  <c r="Z202" i="1"/>
  <c r="Y202" i="1"/>
  <c r="L202" i="1"/>
  <c r="K202" i="1"/>
  <c r="H202" i="1"/>
  <c r="K57" i="2"/>
  <c r="Z201" i="1"/>
  <c r="L201" i="1"/>
  <c r="K201" i="1"/>
  <c r="H201" i="1"/>
  <c r="AC200" i="1"/>
  <c r="Z200" i="1"/>
  <c r="Y200" i="1"/>
  <c r="L200" i="1"/>
  <c r="K200" i="1"/>
  <c r="H200" i="1"/>
  <c r="I57" i="2"/>
  <c r="Z205" i="1"/>
  <c r="Y205" i="1"/>
  <c r="L205" i="1"/>
  <c r="K205" i="1"/>
  <c r="H205" i="1"/>
  <c r="H57" i="2"/>
  <c r="E9" i="1"/>
  <c r="E28" i="1"/>
  <c r="E56" i="1"/>
  <c r="E66" i="1"/>
  <c r="E76" i="1"/>
  <c r="E86" i="1"/>
  <c r="E96" i="1"/>
  <c r="E106" i="1"/>
  <c r="E116" i="1"/>
  <c r="E127" i="1"/>
  <c r="E137" i="1"/>
  <c r="E196" i="1"/>
  <c r="AL131" i="1"/>
  <c r="AI131" i="1"/>
  <c r="U52" i="2"/>
  <c r="AF131" i="1"/>
  <c r="AC131" i="1"/>
  <c r="Z131" i="1"/>
  <c r="Y131" i="1"/>
  <c r="L131" i="1"/>
  <c r="K131" i="1"/>
  <c r="G57" i="2"/>
  <c r="E132" i="1"/>
  <c r="F132" i="1"/>
  <c r="H131" i="1"/>
  <c r="F57" i="2"/>
  <c r="E133" i="1"/>
  <c r="F133" i="1"/>
  <c r="AL132" i="1"/>
  <c r="AI132" i="1"/>
  <c r="T51" i="2"/>
  <c r="AC132" i="1"/>
  <c r="Z132" i="1"/>
  <c r="Y132" i="1"/>
  <c r="L132" i="1"/>
  <c r="K132" i="1"/>
  <c r="E57" i="2"/>
  <c r="H132" i="1"/>
  <c r="D57" i="2"/>
  <c r="E134" i="1"/>
  <c r="F134" i="1"/>
  <c r="AL133" i="1"/>
  <c r="AI133" i="1"/>
  <c r="S52" i="2"/>
  <c r="AF133" i="1"/>
  <c r="AC133" i="1"/>
  <c r="Z133" i="1"/>
  <c r="Y133" i="1"/>
  <c r="L133" i="1"/>
  <c r="K133" i="1"/>
  <c r="R50" i="2"/>
  <c r="H133" i="1"/>
  <c r="Q50" i="2"/>
  <c r="E135" i="1"/>
  <c r="F135" i="1"/>
  <c r="AL134" i="1"/>
  <c r="AI134" i="1"/>
  <c r="P54" i="2"/>
  <c r="AF134" i="1"/>
  <c r="AC134" i="1"/>
  <c r="Z134" i="1"/>
  <c r="Y134" i="1"/>
  <c r="L134" i="1"/>
  <c r="K134" i="1"/>
  <c r="O50" i="2"/>
  <c r="E136" i="1"/>
  <c r="F136" i="1"/>
  <c r="H134" i="1"/>
  <c r="N50" i="2"/>
  <c r="AL135" i="1"/>
  <c r="AI135" i="1"/>
  <c r="M52" i="2"/>
  <c r="AF135" i="1"/>
  <c r="AC135" i="1"/>
  <c r="Z135" i="1"/>
  <c r="Y135" i="1"/>
  <c r="L135" i="1"/>
  <c r="K135" i="1"/>
  <c r="L50" i="2"/>
  <c r="H135" i="1"/>
  <c r="K50" i="2"/>
  <c r="AL136" i="1"/>
  <c r="AI136" i="1"/>
  <c r="J54" i="2"/>
  <c r="AF136" i="1"/>
  <c r="AC136" i="1"/>
  <c r="Z136" i="1"/>
  <c r="Y136" i="1"/>
  <c r="L136" i="1"/>
  <c r="K136" i="1"/>
  <c r="E50" i="2"/>
  <c r="H136" i="1"/>
  <c r="D50" i="2"/>
  <c r="AI195" i="1"/>
  <c r="AF195" i="1"/>
  <c r="AC195" i="1"/>
  <c r="Y195" i="1"/>
  <c r="Z195" i="1"/>
  <c r="K195" i="1"/>
  <c r="L195" i="1"/>
  <c r="H195" i="1"/>
  <c r="Q43" i="2"/>
  <c r="E195" i="1"/>
  <c r="F195" i="1"/>
  <c r="AI194" i="1"/>
  <c r="AF194" i="1"/>
  <c r="AC194" i="1"/>
  <c r="Y194" i="1"/>
  <c r="Z194" i="1"/>
  <c r="K194" i="1"/>
  <c r="P43" i="2"/>
  <c r="L194" i="1"/>
  <c r="E194" i="1"/>
  <c r="F194" i="1"/>
  <c r="H194" i="1"/>
  <c r="O43" i="2"/>
  <c r="AI193" i="1"/>
  <c r="AF193" i="1"/>
  <c r="AC193" i="1"/>
  <c r="Z193" i="1"/>
  <c r="Y193" i="1"/>
  <c r="L193" i="1"/>
  <c r="K193" i="1"/>
  <c r="H193" i="1"/>
  <c r="E193" i="1"/>
  <c r="F193" i="1"/>
  <c r="E192" i="1"/>
  <c r="F192" i="1"/>
  <c r="E191" i="1"/>
  <c r="F191" i="1"/>
  <c r="N43" i="2"/>
  <c r="AI192" i="1"/>
  <c r="AF192" i="1"/>
  <c r="AC192" i="1"/>
  <c r="Z192" i="1"/>
  <c r="Y192" i="1"/>
  <c r="L192" i="1"/>
  <c r="K192" i="1"/>
  <c r="H192" i="1"/>
  <c r="M43" i="2"/>
  <c r="AI191" i="1"/>
  <c r="AF191" i="1"/>
  <c r="AC191" i="1"/>
  <c r="Z191" i="1"/>
  <c r="Y191" i="1"/>
  <c r="Y190" i="1"/>
  <c r="L191" i="1"/>
  <c r="K191" i="1"/>
  <c r="H191" i="1"/>
  <c r="L43" i="2"/>
  <c r="AI190" i="1"/>
  <c r="AF190" i="1"/>
  <c r="AC190" i="1"/>
  <c r="Z190" i="1"/>
  <c r="L190" i="1"/>
  <c r="K190" i="1"/>
  <c r="K43" i="2"/>
  <c r="H190" i="1"/>
  <c r="J43" i="2"/>
  <c r="AL126" i="1"/>
  <c r="H48" i="2"/>
  <c r="AI126" i="1"/>
  <c r="G49" i="2"/>
  <c r="AF126" i="1"/>
  <c r="AC126" i="1"/>
  <c r="F43" i="2"/>
  <c r="Y126" i="1"/>
  <c r="E43" i="2"/>
  <c r="K126" i="1"/>
  <c r="Z126" i="1"/>
  <c r="D43" i="2"/>
  <c r="L126" i="1"/>
  <c r="H126" i="1"/>
  <c r="R32" i="2"/>
  <c r="E126" i="1"/>
  <c r="F126" i="1"/>
  <c r="AL125" i="1"/>
  <c r="Q35" i="2"/>
  <c r="AI125" i="1"/>
  <c r="P37" i="2"/>
  <c r="AF125" i="1"/>
  <c r="AC125" i="1"/>
  <c r="O32" i="2"/>
  <c r="Y125" i="1"/>
  <c r="N32" i="2"/>
  <c r="Z125" i="1"/>
  <c r="E125" i="1"/>
  <c r="F125" i="1"/>
  <c r="K125" i="1"/>
  <c r="M32" i="2"/>
  <c r="L125" i="1"/>
  <c r="H125" i="1"/>
  <c r="L32" i="2"/>
  <c r="AL124" i="1"/>
  <c r="AI124" i="1"/>
  <c r="K38" i="2"/>
  <c r="AF124" i="1"/>
  <c r="AC124" i="1"/>
  <c r="Z124" i="1"/>
  <c r="Y124" i="1"/>
  <c r="J32" i="2"/>
  <c r="L124" i="1"/>
  <c r="K124" i="1"/>
  <c r="I32" i="2"/>
  <c r="E124" i="1"/>
  <c r="F124" i="1"/>
  <c r="H124" i="1"/>
  <c r="H32" i="2"/>
  <c r="AL123" i="1"/>
  <c r="AI123" i="1"/>
  <c r="G38" i="2"/>
  <c r="AF123" i="1"/>
  <c r="AC123" i="1"/>
  <c r="Z123" i="1"/>
  <c r="Y123" i="1"/>
  <c r="F32" i="2"/>
  <c r="L123" i="1"/>
  <c r="K123" i="1"/>
  <c r="E32" i="2"/>
  <c r="H123" i="1"/>
  <c r="E123" i="1"/>
  <c r="F123" i="1"/>
  <c r="E122" i="1"/>
  <c r="F122" i="1"/>
  <c r="D32" i="2"/>
  <c r="AL122" i="1"/>
  <c r="P23" i="2"/>
  <c r="AI122" i="1"/>
  <c r="O26" i="2"/>
  <c r="AF122" i="1"/>
  <c r="AC122" i="1"/>
  <c r="Z122" i="1"/>
  <c r="Y122" i="1"/>
  <c r="L122" i="1"/>
  <c r="K122" i="1"/>
  <c r="N20" i="2"/>
  <c r="H122" i="1"/>
  <c r="M20" i="2"/>
  <c r="AL121" i="1"/>
  <c r="L23" i="2"/>
  <c r="AI121" i="1"/>
  <c r="K26" i="2"/>
  <c r="AF121" i="1"/>
  <c r="AC121" i="1"/>
  <c r="Z121" i="1"/>
  <c r="Y121" i="1"/>
  <c r="J20" i="2"/>
  <c r="L121" i="1"/>
  <c r="K121" i="1"/>
  <c r="I20" i="2"/>
  <c r="H121" i="1"/>
  <c r="H20" i="2"/>
  <c r="AL114" i="1"/>
  <c r="AI114" i="1"/>
  <c r="AF114" i="1"/>
  <c r="AC114" i="1"/>
  <c r="Y114" i="1"/>
  <c r="G20" i="2"/>
  <c r="Z114" i="1"/>
  <c r="K114" i="1"/>
  <c r="F20" i="2"/>
  <c r="L114" i="1"/>
  <c r="E115" i="1"/>
  <c r="F115" i="1"/>
  <c r="E114" i="1"/>
  <c r="F114" i="1"/>
  <c r="H114" i="1"/>
  <c r="E20" i="2"/>
  <c r="AL113" i="1"/>
  <c r="AI113" i="1"/>
  <c r="AF113" i="1"/>
  <c r="AC113" i="1"/>
  <c r="Z113" i="1"/>
  <c r="Y113" i="1"/>
  <c r="L113" i="1"/>
  <c r="K113" i="1"/>
  <c r="D20" i="2"/>
  <c r="H113" i="1"/>
  <c r="E113" i="1"/>
  <c r="F113" i="1"/>
  <c r="P13" i="2"/>
  <c r="AL112" i="1"/>
  <c r="AI112" i="1"/>
  <c r="AF112" i="1"/>
  <c r="AC112" i="1"/>
  <c r="O13" i="2"/>
  <c r="Z112" i="1"/>
  <c r="Y112" i="1"/>
  <c r="N13" i="2"/>
  <c r="L112" i="1"/>
  <c r="K112" i="1"/>
  <c r="M13" i="2"/>
  <c r="H112" i="1"/>
  <c r="E112" i="1"/>
  <c r="F112" i="1"/>
  <c r="L13" i="2"/>
  <c r="E111" i="1"/>
  <c r="F111" i="1"/>
  <c r="AL111" i="1"/>
  <c r="AI111" i="1"/>
  <c r="AC111" i="1"/>
  <c r="Z111" i="1"/>
  <c r="Y111" i="1"/>
  <c r="K13" i="2"/>
  <c r="L111" i="1"/>
  <c r="K111" i="1"/>
  <c r="J13" i="2"/>
  <c r="H111" i="1"/>
  <c r="I13" i="2"/>
  <c r="AL110" i="1"/>
  <c r="Z115" i="1"/>
  <c r="AI115" i="1"/>
  <c r="AI110" i="1"/>
  <c r="AF115" i="1"/>
  <c r="AC115" i="1"/>
  <c r="G13" i="2"/>
  <c r="Y115" i="1"/>
  <c r="F13" i="2"/>
  <c r="L115" i="1"/>
  <c r="K115" i="1"/>
  <c r="E13" i="2"/>
  <c r="D13" i="2"/>
  <c r="AC110" i="1"/>
  <c r="Z110" i="1"/>
  <c r="Y110" i="1"/>
  <c r="P7" i="2"/>
  <c r="L110" i="1"/>
  <c r="K110" i="1"/>
  <c r="O7" i="2"/>
  <c r="H110" i="1"/>
  <c r="N7" i="2"/>
  <c r="Z50" i="1"/>
  <c r="L50" i="1"/>
  <c r="K50" i="1"/>
  <c r="M7" i="2"/>
  <c r="H50" i="1"/>
  <c r="L7" i="2"/>
  <c r="E55" i="1"/>
  <c r="F55" i="1"/>
  <c r="E54" i="1"/>
  <c r="F54" i="1"/>
  <c r="E53" i="1"/>
  <c r="F53" i="1"/>
  <c r="E52" i="1"/>
  <c r="F52" i="1"/>
  <c r="E51" i="1"/>
  <c r="F51" i="1"/>
  <c r="AI55" i="1"/>
  <c r="Z55" i="1"/>
  <c r="K55" i="1"/>
  <c r="K7" i="2"/>
  <c r="L55" i="1"/>
  <c r="H55" i="1"/>
  <c r="J7" i="2"/>
  <c r="Z54" i="1"/>
  <c r="L54" i="1"/>
  <c r="K54" i="1"/>
  <c r="I7" i="2"/>
  <c r="H54" i="1"/>
  <c r="H7" i="2"/>
  <c r="AC53" i="1"/>
  <c r="Z53" i="1"/>
  <c r="Y53" i="1"/>
  <c r="L53" i="1"/>
  <c r="K53" i="1"/>
  <c r="G7" i="2"/>
  <c r="H53" i="1"/>
  <c r="F7" i="2"/>
  <c r="Z52" i="1"/>
  <c r="L52" i="1"/>
  <c r="K52" i="1"/>
  <c r="K51" i="1"/>
  <c r="E7" i="2"/>
  <c r="H52" i="1"/>
  <c r="D7" i="2"/>
  <c r="AC51" i="1"/>
  <c r="Z51" i="1"/>
  <c r="L51" i="1"/>
  <c r="C7" i="2"/>
  <c r="H51" i="1"/>
  <c r="H314" i="1"/>
  <c r="E105" i="1"/>
  <c r="F105" i="1"/>
  <c r="E104" i="1"/>
  <c r="F104" i="1"/>
  <c r="E103" i="1"/>
  <c r="F103" i="1"/>
  <c r="E102" i="1"/>
  <c r="F102" i="1"/>
  <c r="E101" i="1"/>
  <c r="F101" i="1"/>
  <c r="E95" i="1"/>
  <c r="F95" i="1"/>
  <c r="E94" i="1"/>
  <c r="F94" i="1"/>
  <c r="E93" i="1"/>
  <c r="F93" i="1"/>
  <c r="E92" i="1"/>
  <c r="F92" i="1"/>
  <c r="E91" i="1"/>
  <c r="F91" i="1"/>
  <c r="E85" i="1"/>
  <c r="F85" i="1"/>
  <c r="E84" i="1"/>
  <c r="F84" i="1"/>
  <c r="E83" i="1"/>
  <c r="F83" i="1"/>
  <c r="E82" i="1"/>
  <c r="F82" i="1"/>
  <c r="E81" i="1"/>
  <c r="F81" i="1"/>
  <c r="E75" i="1"/>
  <c r="F75" i="1"/>
  <c r="E74" i="1"/>
  <c r="F74" i="1"/>
  <c r="E73" i="1"/>
  <c r="F73" i="1"/>
  <c r="E72" i="1"/>
  <c r="F72" i="1"/>
  <c r="E71" i="1"/>
  <c r="F71" i="1"/>
  <c r="E65" i="1"/>
  <c r="F65" i="1"/>
  <c r="E64" i="1"/>
  <c r="F64" i="1"/>
  <c r="E63" i="1"/>
  <c r="F63" i="1"/>
  <c r="E62" i="1"/>
  <c r="F62" i="1"/>
  <c r="E61" i="1"/>
  <c r="F61" i="1"/>
  <c r="E27" i="1"/>
  <c r="F27" i="1"/>
  <c r="E26" i="1"/>
  <c r="F26" i="1"/>
  <c r="E25" i="1"/>
  <c r="F25" i="1"/>
  <c r="E24" i="1"/>
  <c r="F24" i="1"/>
  <c r="E23" i="1"/>
  <c r="F23" i="1"/>
  <c r="E8" i="1"/>
  <c r="F8" i="1"/>
  <c r="E7" i="1"/>
  <c r="F7" i="1"/>
  <c r="E6" i="1"/>
  <c r="F6" i="1"/>
  <c r="E5" i="1"/>
  <c r="F5" i="1"/>
  <c r="E4" i="1"/>
  <c r="F4" i="1"/>
  <c r="AM92" i="1"/>
  <c r="AC92" i="1"/>
  <c r="Y92" i="1"/>
  <c r="L92" i="1"/>
  <c r="K92" i="1"/>
  <c r="H92" i="1"/>
  <c r="AG309" i="1"/>
  <c r="AC90" i="1"/>
  <c r="Y90" i="1"/>
  <c r="L90" i="1"/>
  <c r="K90" i="1"/>
  <c r="H90" i="1"/>
  <c r="AF309" i="1"/>
  <c r="Z104" i="1"/>
  <c r="K104" i="1"/>
  <c r="L104" i="1"/>
  <c r="H104" i="1"/>
  <c r="AE309" i="1"/>
  <c r="AI103" i="1"/>
  <c r="AC103" i="1"/>
  <c r="Z103" i="1"/>
  <c r="L103" i="1"/>
  <c r="Y103" i="1"/>
  <c r="K103" i="1"/>
  <c r="H103" i="1"/>
  <c r="AD309" i="1"/>
  <c r="Z102" i="1"/>
  <c r="L102" i="1"/>
  <c r="K102" i="1"/>
  <c r="H102" i="1"/>
  <c r="AC309" i="1"/>
  <c r="Z101" i="1"/>
  <c r="L101" i="1"/>
  <c r="K101" i="1"/>
  <c r="H101" i="1"/>
  <c r="AB309" i="1"/>
  <c r="Z100" i="1"/>
  <c r="L100" i="1"/>
  <c r="L105" i="1"/>
  <c r="K100" i="1"/>
  <c r="H100" i="1"/>
  <c r="AA309" i="1"/>
  <c r="AL105" i="1"/>
  <c r="AC105" i="1"/>
  <c r="AF105" i="1"/>
  <c r="AI105" i="1"/>
  <c r="Z105" i="1"/>
  <c r="Y105" i="1"/>
  <c r="K105" i="1"/>
  <c r="H105" i="1"/>
  <c r="Z309" i="1"/>
  <c r="AM95" i="1"/>
  <c r="AM94" i="1"/>
  <c r="AM93" i="1"/>
  <c r="AM91" i="1"/>
  <c r="AM90" i="1"/>
  <c r="AM85" i="1"/>
  <c r="AM84" i="1"/>
  <c r="AM83" i="1"/>
  <c r="AM82" i="1"/>
  <c r="AM81" i="1"/>
  <c r="AM80" i="1"/>
  <c r="AM75" i="1"/>
  <c r="AM74" i="1"/>
  <c r="AM73" i="1"/>
  <c r="AM72" i="1"/>
  <c r="AM71" i="1"/>
  <c r="AM70" i="1"/>
  <c r="AM65" i="1"/>
  <c r="AM64" i="1"/>
  <c r="AM63" i="1"/>
  <c r="AM62" i="1"/>
  <c r="AM61" i="1"/>
  <c r="AM60" i="1"/>
  <c r="AM27" i="1"/>
  <c r="AM26" i="1"/>
  <c r="AM25" i="1"/>
  <c r="AM24" i="1"/>
  <c r="AM23" i="1"/>
  <c r="AM22" i="1"/>
  <c r="AL8" i="1"/>
  <c r="AJ298" i="1"/>
  <c r="AI8" i="1"/>
  <c r="AK298" i="1"/>
  <c r="AF8" i="1"/>
  <c r="Y309" i="1"/>
  <c r="AC8" i="1"/>
  <c r="X309" i="1"/>
  <c r="Y8" i="1"/>
  <c r="W309" i="1"/>
  <c r="L8" i="1"/>
  <c r="K8" i="1"/>
  <c r="L309" i="1"/>
  <c r="H8" i="1"/>
  <c r="K309" i="1"/>
  <c r="AL7" i="1"/>
  <c r="AI298" i="1"/>
  <c r="AI7" i="1"/>
  <c r="AH298" i="1"/>
  <c r="AF7" i="1"/>
  <c r="J309" i="1"/>
  <c r="AC7" i="1"/>
  <c r="I309" i="1"/>
  <c r="Y7" i="1"/>
  <c r="H309" i="1"/>
  <c r="L7" i="1"/>
  <c r="K7" i="1"/>
  <c r="AG296" i="1"/>
  <c r="H7" i="1"/>
  <c r="AF296" i="1"/>
  <c r="AL6" i="1"/>
  <c r="AI6" i="1"/>
  <c r="AE302" i="1"/>
  <c r="AF6" i="1"/>
  <c r="AD296" i="1"/>
  <c r="AC6" i="1"/>
  <c r="AC296" i="1"/>
  <c r="Y6" i="1"/>
  <c r="AB296" i="1"/>
  <c r="L6" i="1"/>
  <c r="K6" i="1"/>
  <c r="AA296" i="1"/>
  <c r="H6" i="1"/>
  <c r="Z296" i="1"/>
  <c r="AL5" i="1"/>
  <c r="AI5" i="1"/>
  <c r="Y302" i="1"/>
  <c r="AF5" i="1"/>
  <c r="X296" i="1"/>
  <c r="AM8" i="1"/>
  <c r="AM7" i="1"/>
  <c r="AM6" i="1"/>
  <c r="AM5" i="1"/>
  <c r="AM4" i="1"/>
  <c r="Z8" i="1"/>
  <c r="Z7" i="1"/>
  <c r="Z6" i="1"/>
  <c r="Z5" i="1"/>
  <c r="Z4" i="1"/>
  <c r="AC5" i="1"/>
  <c r="W296" i="1"/>
  <c r="Y5" i="1"/>
  <c r="L296" i="1"/>
  <c r="Z85" i="1"/>
  <c r="Z84" i="1"/>
  <c r="Z83" i="1"/>
  <c r="Z82" i="1"/>
  <c r="Z81" i="1"/>
  <c r="Z80" i="1"/>
  <c r="Z75" i="1"/>
  <c r="Z74" i="1"/>
  <c r="Z73" i="1"/>
  <c r="Z72" i="1"/>
  <c r="Z71" i="1"/>
  <c r="Z70" i="1"/>
  <c r="Z65" i="1"/>
  <c r="Z64" i="1"/>
  <c r="Z63" i="1"/>
  <c r="Z62" i="1"/>
  <c r="Z61" i="1"/>
  <c r="Z60" i="1"/>
  <c r="Z27" i="1"/>
  <c r="Z26" i="1"/>
  <c r="Z25" i="1"/>
  <c r="Z24" i="1"/>
  <c r="Z23" i="1"/>
  <c r="Z22" i="1"/>
  <c r="Z3" i="1"/>
  <c r="L5" i="1"/>
  <c r="K5" i="1"/>
  <c r="K296" i="1"/>
  <c r="H5" i="1"/>
  <c r="J296" i="1"/>
  <c r="AL4" i="1"/>
  <c r="AI4" i="1"/>
  <c r="AF4" i="1"/>
  <c r="I296" i="1"/>
  <c r="AC4" i="1"/>
  <c r="H296" i="1"/>
  <c r="Y4" i="1"/>
  <c r="AG292" i="1"/>
  <c r="L4" i="1"/>
  <c r="K4" i="1"/>
  <c r="AF292" i="1"/>
  <c r="H4" i="1"/>
  <c r="AE292" i="1"/>
  <c r="AL3" i="1"/>
  <c r="AI3" i="1"/>
  <c r="AF3" i="1"/>
  <c r="AC3" i="1"/>
  <c r="AD292" i="1"/>
  <c r="Y3" i="1"/>
  <c r="AC292" i="1"/>
  <c r="L3" i="1"/>
  <c r="K3" i="1"/>
  <c r="AB292" i="1"/>
  <c r="H3" i="1"/>
  <c r="AA292" i="1"/>
  <c r="L91" i="1"/>
  <c r="K91" i="1"/>
  <c r="H91" i="1"/>
  <c r="Y292" i="1"/>
  <c r="AI93" i="1"/>
  <c r="AF93" i="1"/>
  <c r="AC93" i="1"/>
  <c r="Y93" i="1"/>
  <c r="L93" i="1"/>
  <c r="K93" i="1"/>
  <c r="X292" i="1"/>
  <c r="H93" i="1"/>
  <c r="W292" i="1"/>
  <c r="AF94" i="1"/>
  <c r="AC94" i="1"/>
  <c r="Y94" i="1"/>
  <c r="L292" i="1"/>
  <c r="L94" i="1"/>
  <c r="K94" i="1"/>
  <c r="K292" i="1"/>
  <c r="H94" i="1"/>
  <c r="J292" i="1"/>
  <c r="AC95" i="1"/>
  <c r="Y95" i="1"/>
  <c r="L95" i="1"/>
  <c r="K95" i="1"/>
  <c r="I292" i="1"/>
  <c r="H95" i="1"/>
  <c r="H292" i="1"/>
  <c r="AF85" i="1"/>
  <c r="AC85" i="1"/>
  <c r="Y85" i="1"/>
  <c r="K85" i="1"/>
  <c r="L85" i="1"/>
  <c r="H85" i="1"/>
  <c r="AG287" i="1"/>
  <c r="AC84" i="1"/>
  <c r="Y84" i="1"/>
  <c r="K84" i="1"/>
  <c r="L84" i="1"/>
  <c r="H84" i="1"/>
  <c r="AF287" i="1"/>
  <c r="L83" i="1"/>
  <c r="H83" i="1"/>
  <c r="L82" i="1"/>
  <c r="K82" i="1"/>
  <c r="H82" i="1"/>
  <c r="AE287" i="1"/>
  <c r="AC81" i="1"/>
  <c r="Y81" i="1"/>
  <c r="L81" i="1"/>
  <c r="L80" i="1"/>
  <c r="H81" i="1"/>
  <c r="H80" i="1"/>
  <c r="AL70" i="1"/>
  <c r="AI70" i="1"/>
  <c r="AF70" i="1"/>
  <c r="AC70" i="1"/>
  <c r="Y70" i="1"/>
  <c r="L70" i="1"/>
  <c r="K70" i="1"/>
  <c r="AD287" i="1"/>
  <c r="H70" i="1"/>
  <c r="AC287" i="1"/>
  <c r="AL71" i="1"/>
  <c r="AI71" i="1"/>
  <c r="AF71" i="1"/>
  <c r="AC71" i="1"/>
  <c r="Y71" i="1"/>
  <c r="L71" i="1"/>
  <c r="K71" i="1"/>
  <c r="AB287" i="1"/>
  <c r="H71" i="1"/>
  <c r="AA287" i="1"/>
  <c r="AL72" i="1"/>
  <c r="AI72" i="1"/>
  <c r="AF72" i="1"/>
  <c r="AC72" i="1"/>
  <c r="Y72" i="1"/>
  <c r="L72" i="1"/>
  <c r="K72" i="1"/>
  <c r="Y287" i="1"/>
  <c r="H72" i="1"/>
  <c r="X287" i="1"/>
  <c r="AL73" i="1"/>
  <c r="AI73" i="1"/>
  <c r="AF73" i="1"/>
  <c r="AC73" i="1"/>
  <c r="Y73" i="1"/>
  <c r="L73" i="1"/>
  <c r="K73" i="1"/>
  <c r="W287" i="1"/>
  <c r="H73" i="1"/>
  <c r="L287" i="1"/>
  <c r="AL27" i="1"/>
  <c r="AL26" i="1"/>
  <c r="AL25" i="1"/>
  <c r="AL24" i="1"/>
  <c r="AL23" i="1"/>
  <c r="AL22" i="1"/>
  <c r="AL74" i="1"/>
  <c r="AI74" i="1"/>
  <c r="AF74" i="1"/>
  <c r="AC74" i="1"/>
  <c r="Y74" i="1"/>
  <c r="L74" i="1"/>
  <c r="K74" i="1"/>
  <c r="K287" i="1"/>
  <c r="H74" i="1"/>
  <c r="J287" i="1"/>
  <c r="AL75" i="1"/>
  <c r="AI75" i="1"/>
  <c r="AF75" i="1"/>
  <c r="AC75" i="1"/>
  <c r="Y75" i="1"/>
  <c r="L75" i="1"/>
  <c r="L65" i="1"/>
  <c r="L64" i="1"/>
  <c r="L63" i="1"/>
  <c r="L62" i="1"/>
  <c r="L61" i="1"/>
  <c r="L60" i="1"/>
  <c r="L27" i="1"/>
  <c r="L26" i="1"/>
  <c r="L25" i="1"/>
  <c r="L24" i="1"/>
  <c r="L23" i="1"/>
  <c r="L22" i="1"/>
  <c r="K75" i="1"/>
  <c r="I287" i="1"/>
  <c r="H75" i="1"/>
  <c r="H287" i="1"/>
  <c r="AI62" i="1"/>
  <c r="K62" i="1"/>
  <c r="H62" i="1"/>
  <c r="K61" i="1"/>
  <c r="H61" i="1"/>
  <c r="AI60" i="1"/>
  <c r="AF60" i="1"/>
  <c r="Y60" i="1"/>
  <c r="K60" i="1"/>
  <c r="H60" i="1"/>
  <c r="AI63" i="1"/>
  <c r="AC63" i="1"/>
  <c r="Y63" i="1"/>
  <c r="K63" i="1"/>
  <c r="H63" i="1"/>
  <c r="AI64" i="1"/>
  <c r="AF64" i="1"/>
  <c r="AC64" i="1"/>
  <c r="Y64" i="1"/>
  <c r="K64" i="1"/>
  <c r="H64" i="1"/>
  <c r="AL65" i="1"/>
  <c r="AI65" i="1"/>
  <c r="AF65" i="1"/>
  <c r="AC65" i="1"/>
  <c r="Y65" i="1"/>
  <c r="K65" i="1"/>
  <c r="H65" i="1"/>
  <c r="AI27" i="1"/>
  <c r="AF27" i="1"/>
  <c r="AC27" i="1"/>
  <c r="Y27" i="1"/>
  <c r="K27" i="1"/>
  <c r="H27" i="1"/>
  <c r="AI26" i="1"/>
  <c r="AF26" i="1"/>
  <c r="AC26" i="1"/>
  <c r="Y26" i="1"/>
  <c r="K26" i="1"/>
  <c r="H26" i="1"/>
  <c r="AI25" i="1"/>
  <c r="AF25" i="1"/>
  <c r="AC25" i="1"/>
  <c r="Y25" i="1"/>
  <c r="K25" i="1"/>
  <c r="H25" i="1"/>
  <c r="AI24" i="1"/>
  <c r="AF24" i="1"/>
  <c r="AC24" i="1"/>
  <c r="Y24" i="1"/>
  <c r="K24" i="1"/>
  <c r="H24" i="1"/>
  <c r="AI23" i="1"/>
  <c r="AF23" i="1"/>
  <c r="AC23" i="1"/>
  <c r="Y23" i="1"/>
  <c r="K23" i="1"/>
  <c r="H23" i="1"/>
  <c r="AI22" i="1"/>
  <c r="AF22" i="1"/>
  <c r="AC22" i="1"/>
  <c r="Y22" i="1"/>
  <c r="K22" i="1"/>
  <c r="H22" i="1"/>
</calcChain>
</file>

<file path=xl/sharedStrings.xml><?xml version="1.0" encoding="utf-8"?>
<sst xmlns="http://schemas.openxmlformats.org/spreadsheetml/2006/main" count="726" uniqueCount="122">
  <si>
    <t>Total #</t>
  </si>
  <si>
    <t># passed</t>
  </si>
  <si>
    <t>% passed</t>
  </si>
  <si>
    <t># female</t>
  </si>
  <si>
    <t># female passed</t>
  </si>
  <si>
    <t>% female passed</t>
  </si>
  <si>
    <t># Black</t>
  </si>
  <si>
    <t># Black Passed</t>
  </si>
  <si>
    <t>% Black passed</t>
  </si>
  <si>
    <t># Black Males</t>
  </si>
  <si>
    <t># Black Males passed</t>
  </si>
  <si>
    <t>% Black Male passed</t>
  </si>
  <si>
    <t># Black Females</t>
  </si>
  <si>
    <t># Black Females passed</t>
  </si>
  <si>
    <t>% Black Females passed</t>
  </si>
  <si>
    <t># Hispanic</t>
  </si>
  <si>
    <t># Hispanic passed</t>
  </si>
  <si>
    <t>% Hispanic passed</t>
  </si>
  <si>
    <t># Hispanic Females</t>
  </si>
  <si>
    <t># Hispanic Females passed</t>
  </si>
  <si>
    <t>% Hispanic females passed</t>
  </si>
  <si>
    <t xml:space="preserve">Georgia </t>
  </si>
  <si>
    <t>Mass</t>
  </si>
  <si>
    <t>Georgia</t>
  </si>
  <si>
    <t>% female</t>
  </si>
  <si>
    <t>%female</t>
  </si>
  <si>
    <t>% Black</t>
  </si>
  <si>
    <t>% Hispanic</t>
  </si>
  <si>
    <t>% increase</t>
  </si>
  <si>
    <t>8
11
2</t>
  </si>
  <si>
    <t>the all data says 10 Hispanic students passed but the male data says none and the female data says none</t>
  </si>
  <si>
    <t>State population taken from http://www.infoplease.com/ipa/A0004986.html</t>
  </si>
  <si>
    <t>diff from prev year</t>
  </si>
  <si>
    <t>There is a problem with the black student data.  It says 5 took the exam and 2 passed (1 5 and 1 4) but the male data says 3 took it and none passed and the female data says 2 took it and none passed</t>
  </si>
  <si>
    <t>There is a problem with the black student data.</t>
  </si>
  <si>
    <t># schools offering</t>
  </si>
  <si>
    <t>yield</t>
  </si>
  <si>
    <t># schools</t>
  </si>
  <si>
    <t>yield per teacher</t>
  </si>
  <si>
    <t>#males</t>
  </si>
  <si>
    <t># males passed</t>
  </si>
  <si>
    <t>% males passed</t>
  </si>
  <si>
    <t>% males</t>
  </si>
  <si>
    <t>% black population see http://en.wikipedia.org/wiki/List_of_U.S._states_by_African-American_population (Georgia is 30% and Maryland is 29.44%) - based on 2010 census data</t>
  </si>
  <si>
    <t>% hispanic/latino from http://www.hacu.net/images/hacu/OPAI/2012_Virtual_Binder/2010%20census%20brief%20-%20hispanic%20population.pdf</t>
  </si>
  <si>
    <t>Mass Data - 6.5 million, .4 million black - 6.15%, .627 million Hispanic/Latino - 9.64%</t>
  </si>
  <si>
    <t>% hispanic</t>
  </si>
  <si>
    <t>% black</t>
  </si>
  <si>
    <t>California Data - 37.6, 2.2 million Black - 5.85%, 14 million hispanic/latino - 37.23%</t>
  </si>
  <si>
    <t>Alabama Data - 4.8 milllion, 1.2 million black - 25%, .185 hispanic/latino - 3.85%</t>
  </si>
  <si>
    <t>South Carolina - 4.6 million, 1.2 million black - 26%, .235 million hispanic/latino - 5.10%</t>
  </si>
  <si>
    <t>Indiana - 6.5 million, .5 million black - 7.69%, .389 million hispanic/latino - 5.98%</t>
  </si>
  <si>
    <t>Virginia - 8 million, 1.5 million Black - 18.75%, .631 million hispanic/latino - 7.88%</t>
  </si>
  <si>
    <t>Texas - 25.6 million, 2.9 million black - 11.32%, 9.4 milliion hispanic/latino - 36.71%</t>
  </si>
  <si>
    <t>Florida - 19 million, 2.99 million black - 15.73%, 4.2 million - 22.1%</t>
  </si>
  <si>
    <t>New Jersey - 8.8 million, 1.2 million black - 13.6%, 1.55 million hispanic/latino - 17.61%</t>
  </si>
  <si>
    <t>New York - 19.4 million, 3 million Black - 15.4%, 3.4 million hispanic/latino - 17.52%</t>
  </si>
  <si>
    <t>Ohio - 11.5 milllion, 1.4 million black - 12.17%, .354 million hispanic/latino - 3.07%</t>
  </si>
  <si>
    <t>Penn - 12.7 million, 1.37 million - 10.7%, .719 million hispanic/latino - 5.66%</t>
  </si>
  <si>
    <t>Maryland - 5.8 million, 1.7 million Black - 29.3%, .470 million hispanic/latino - 8.1%</t>
  </si>
  <si>
    <t>North Carolina - 9.6 million, 2 million black - 20.8%, .8 million hispanic/latino - 8.3%</t>
  </si>
  <si>
    <t>Tenn - 6.4 million, 1million black - 15.6%, .29 million hispanic/latino - 4.5%</t>
  </si>
  <si>
    <t>Illinois - 12.8 million, 1.86 milion black - 14.5%, 2 million hispanic/latino - 15.625%</t>
  </si>
  <si>
    <t>Colorado - 5.1 million, 200,000 black - 3.98%, 1 million hispanic/latino - 19%</t>
  </si>
  <si>
    <t xml:space="preserve"># white </t>
  </si>
  <si>
    <t># white passed</t>
  </si>
  <si>
    <t>% white</t>
  </si>
  <si>
    <t># asian</t>
  </si>
  <si>
    <t>% asian passed</t>
  </si>
  <si>
    <t># asian passed</t>
  </si>
  <si>
    <t>% white passed</t>
  </si>
  <si>
    <t>National Data - CS A</t>
  </si>
  <si>
    <t>Georgia Data CS A - 9.8 million in 2011, 2.9 million black - 29.5%, .85 million hispanic/latino - 8.6%</t>
  </si>
  <si>
    <t>Michigan Data CS-A  -9.8 million, 1.4 million black - 14.28%, .436 miilion hispanic/latino - 4.44%</t>
  </si>
  <si>
    <t>National Data - Calculas AB</t>
  </si>
  <si>
    <t>Georgia Data Calculas AB</t>
  </si>
  <si>
    <t>#black</t>
  </si>
  <si>
    <t>#black passed</t>
  </si>
  <si>
    <t>exam</t>
  </si>
  <si>
    <t>US History</t>
  </si>
  <si>
    <t># total</t>
  </si>
  <si>
    <t>% black of total</t>
  </si>
  <si>
    <t>Which exam in Georgia had the highest number of black students each year?</t>
  </si>
  <si>
    <t>d</t>
  </si>
  <si>
    <t># Hispanic males</t>
  </si>
  <si>
    <t># Hispanic males passed</t>
  </si>
  <si>
    <t>% H females passed</t>
  </si>
  <si>
    <t># white females</t>
  </si>
  <si>
    <t># white females passed</t>
  </si>
  <si>
    <t>% white females passed</t>
  </si>
  <si>
    <t># Students</t>
  </si>
  <si>
    <t># Female</t>
  </si>
  <si>
    <t># Males</t>
  </si>
  <si>
    <t># White</t>
  </si>
  <si>
    <t># Asian</t>
  </si>
  <si>
    <t>Boys</t>
  </si>
  <si>
    <t>Girls</t>
  </si>
  <si>
    <t>Did survey</t>
  </si>
  <si>
    <t>Didn't do survey</t>
  </si>
  <si>
    <t># Institutions</t>
  </si>
  <si>
    <t>Georgia Tech</t>
  </si>
  <si>
    <t>Non-GT</t>
  </si>
  <si>
    <t>female</t>
  </si>
  <si>
    <t>male</t>
  </si>
  <si>
    <t>Percentage</t>
  </si>
  <si>
    <t>White</t>
  </si>
  <si>
    <t>Asian</t>
  </si>
  <si>
    <t>Black</t>
  </si>
  <si>
    <t xml:space="preserve">Hispanic </t>
  </si>
  <si>
    <t>Native American</t>
  </si>
  <si>
    <t>Other</t>
  </si>
  <si>
    <t>Multiracial</t>
  </si>
  <si>
    <t>1st year</t>
  </si>
  <si>
    <t>2nd year</t>
  </si>
  <si>
    <t>3rd year</t>
  </si>
  <si>
    <t>4th year</t>
  </si>
  <si>
    <t>5th year</t>
  </si>
  <si>
    <t>Non CS</t>
  </si>
  <si>
    <t>CS Majors</t>
  </si>
  <si>
    <t>Computing</t>
  </si>
  <si>
    <t>Undeclared</t>
  </si>
  <si>
    <t>CS Minors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</si>
</sst>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7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NumberFormat="1" applyFont="1" applyBorder="1" applyAlignment="1">
      <alignment horizontal="right" readingOrder="2"/>
    </xf>
    <xf numFmtId="0" fontId="4" fillId="0" borderId="2" xfId="0" applyNumberFormat="1" applyFont="1" applyBorder="1" applyAlignment="1">
      <alignment horizontal="right" readingOrder="2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NumberFormat="1" applyFont="1" applyBorder="1" applyAlignment="1">
      <alignment horizontal="right" readingOrder="2"/>
    </xf>
    <xf numFmtId="0" fontId="4" fillId="0" borderId="5" xfId="0" applyNumberFormat="1" applyFont="1" applyBorder="1" applyAlignment="1">
      <alignment horizontal="right" readingOrder="2"/>
    </xf>
    <xf numFmtId="0" fontId="4" fillId="0" borderId="4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NumberFormat="1" applyFont="1" applyBorder="1"/>
    <xf numFmtId="0" fontId="4" fillId="0" borderId="2" xfId="0" applyNumberFormat="1" applyFont="1" applyBorder="1"/>
    <xf numFmtId="0" fontId="0" fillId="0" borderId="0" xfId="0" applyAlignment="1">
      <alignment wrapText="1"/>
    </xf>
    <xf numFmtId="0" fontId="4" fillId="0" borderId="0" xfId="0" applyNumberFormat="1" applyFont="1" applyFill="1" applyBorder="1" applyAlignment="1">
      <alignment horizontal="right" readingOrder="2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 readingOrder="2"/>
    </xf>
    <xf numFmtId="0" fontId="0" fillId="0" borderId="0" xfId="0" applyFont="1"/>
    <xf numFmtId="0" fontId="4" fillId="0" borderId="2" xfId="0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readingOrder="2"/>
    </xf>
  </cellXfs>
  <cellStyles count="17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70034995626"/>
          <c:y val="0.025974025974026"/>
          <c:w val="0.653094269466317"/>
          <c:h val="0.83399734124143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Sheet1!$C$21</c:f>
              <c:strCache>
                <c:ptCount val="1"/>
                <c:pt idx="0">
                  <c:v>Total #</c:v>
                </c:pt>
              </c:strCache>
            </c:strRef>
          </c:tx>
          <c:cat>
            <c:numRef>
              <c:f>Sheet1!$A$22:$A$27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Sheet1!$C$22:$C$27</c:f>
              <c:numCache>
                <c:formatCode>General</c:formatCode>
                <c:ptCount val="6"/>
                <c:pt idx="0">
                  <c:v>427.0</c:v>
                </c:pt>
                <c:pt idx="1">
                  <c:v>422.0</c:v>
                </c:pt>
                <c:pt idx="2">
                  <c:v>585.0</c:v>
                </c:pt>
                <c:pt idx="3">
                  <c:v>583.0</c:v>
                </c:pt>
                <c:pt idx="4">
                  <c:v>692.0</c:v>
                </c:pt>
                <c:pt idx="5">
                  <c:v>884.0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Sheet1!$G$21</c:f>
              <c:strCache>
                <c:ptCount val="1"/>
                <c:pt idx="0">
                  <c:v># passed</c:v>
                </c:pt>
              </c:strCache>
            </c:strRef>
          </c:tx>
          <c:cat>
            <c:numRef>
              <c:f>Sheet1!$A$22:$A$27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Sheet1!$G$22:$G$27</c:f>
              <c:numCache>
                <c:formatCode>General</c:formatCode>
                <c:ptCount val="6"/>
                <c:pt idx="0">
                  <c:v>166.0</c:v>
                </c:pt>
                <c:pt idx="1">
                  <c:v>213.0</c:v>
                </c:pt>
                <c:pt idx="2">
                  <c:v>267.0</c:v>
                </c:pt>
                <c:pt idx="3">
                  <c:v>304.0</c:v>
                </c:pt>
                <c:pt idx="4">
                  <c:v>388.0</c:v>
                </c:pt>
                <c:pt idx="5">
                  <c:v>448.0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32616"/>
        <c:axId val="560335592"/>
      </c:lineChart>
      <c:catAx>
        <c:axId val="560332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335592"/>
        <c:crosses val="autoZero"/>
        <c:auto val="1"/>
        <c:lblAlgn val="ctr"/>
        <c:lblOffset val="100"/>
        <c:noMultiLvlLbl val="0"/>
      </c:catAx>
      <c:valAx>
        <c:axId val="560335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332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Sheet3!$G$2</c:f>
              <c:strCache>
                <c:ptCount val="1"/>
                <c:pt idx="0">
                  <c:v># White</c:v>
                </c:pt>
              </c:strCache>
            </c:strRef>
          </c:tx>
          <c:cat>
            <c:numRef>
              <c:f>Sheet3!$F$3:$F$8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Sheet3!$G$3:$G$8</c:f>
              <c:numCache>
                <c:formatCode>General</c:formatCode>
                <c:ptCount val="6"/>
                <c:pt idx="0">
                  <c:v>8240.0</c:v>
                </c:pt>
                <c:pt idx="1">
                  <c:v>8516.0</c:v>
                </c:pt>
                <c:pt idx="2">
                  <c:v>8757.0</c:v>
                </c:pt>
                <c:pt idx="3">
                  <c:v>9064.0</c:v>
                </c:pt>
                <c:pt idx="4">
                  <c:v>10556.0</c:v>
                </c:pt>
                <c:pt idx="5">
                  <c:v>11252.0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Sheet3!$H$2</c:f>
              <c:strCache>
                <c:ptCount val="1"/>
                <c:pt idx="0">
                  <c:v># Asian</c:v>
                </c:pt>
              </c:strCache>
            </c:strRef>
          </c:tx>
          <c:cat>
            <c:numRef>
              <c:f>Sheet3!$F$3:$F$8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Sheet3!$H$3:$H$8</c:f>
              <c:numCache>
                <c:formatCode>General</c:formatCode>
                <c:ptCount val="6"/>
                <c:pt idx="0">
                  <c:v>2846.0</c:v>
                </c:pt>
                <c:pt idx="1">
                  <c:v>3319.0</c:v>
                </c:pt>
                <c:pt idx="2">
                  <c:v>3556.0</c:v>
                </c:pt>
                <c:pt idx="3">
                  <c:v>3979.0</c:v>
                </c:pt>
                <c:pt idx="4">
                  <c:v>5131.0</c:v>
                </c:pt>
                <c:pt idx="5">
                  <c:v>5914.0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Sheet3!$I$2</c:f>
              <c:strCache>
                <c:ptCount val="1"/>
                <c:pt idx="0">
                  <c:v># Black</c:v>
                </c:pt>
              </c:strCache>
            </c:strRef>
          </c:tx>
          <c:cat>
            <c:numRef>
              <c:f>Sheet3!$F$3:$F$8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Sheet3!$I$3:$I$8</c:f>
              <c:numCache>
                <c:formatCode>General</c:formatCode>
                <c:ptCount val="6"/>
                <c:pt idx="0">
                  <c:v>668.0</c:v>
                </c:pt>
                <c:pt idx="1">
                  <c:v>640.0</c:v>
                </c:pt>
                <c:pt idx="2">
                  <c:v>673.0</c:v>
                </c:pt>
                <c:pt idx="3">
                  <c:v>778.0</c:v>
                </c:pt>
                <c:pt idx="4">
                  <c:v>825.0</c:v>
                </c:pt>
                <c:pt idx="5">
                  <c:v>893.0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Sheet3!$J$2</c:f>
              <c:strCache>
                <c:ptCount val="1"/>
                <c:pt idx="0">
                  <c:v># Hispanic</c:v>
                </c:pt>
              </c:strCache>
            </c:strRef>
          </c:tx>
          <c:cat>
            <c:numRef>
              <c:f>Sheet3!$F$3:$F$8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Sheet3!$J$3:$J$8</c:f>
              <c:numCache>
                <c:formatCode>General</c:formatCode>
                <c:ptCount val="6"/>
                <c:pt idx="0">
                  <c:v>1079.0</c:v>
                </c:pt>
                <c:pt idx="1">
                  <c:v>1077.0</c:v>
                </c:pt>
                <c:pt idx="2">
                  <c:v>1142.0</c:v>
                </c:pt>
                <c:pt idx="3">
                  <c:v>1208.0</c:v>
                </c:pt>
                <c:pt idx="4">
                  <c:v>1466.0</c:v>
                </c:pt>
                <c:pt idx="5">
                  <c:v>1752.0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49416"/>
        <c:axId val="560652536"/>
      </c:lineChart>
      <c:catAx>
        <c:axId val="56064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652536"/>
        <c:crosses val="autoZero"/>
        <c:auto val="1"/>
        <c:lblAlgn val="ctr"/>
        <c:lblOffset val="100"/>
        <c:noMultiLvlLbl val="0"/>
      </c:catAx>
      <c:valAx>
        <c:axId val="560652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649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Sheet3!$O$3</c:f>
              <c:strCache>
                <c:ptCount val="1"/>
                <c:pt idx="0">
                  <c:v># Students</c:v>
                </c:pt>
              </c:strCache>
            </c:strRef>
          </c:tx>
          <c:cat>
            <c:numRef>
              <c:f>Sheet3!$N$4:$N$9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Sheet3!$O$4:$O$9</c:f>
              <c:numCache>
                <c:formatCode>General</c:formatCode>
                <c:ptCount val="6"/>
                <c:pt idx="0">
                  <c:v>427.0</c:v>
                </c:pt>
                <c:pt idx="1">
                  <c:v>422.0</c:v>
                </c:pt>
                <c:pt idx="2">
                  <c:v>585.0</c:v>
                </c:pt>
                <c:pt idx="3">
                  <c:v>583.0</c:v>
                </c:pt>
                <c:pt idx="4">
                  <c:v>692.0</c:v>
                </c:pt>
                <c:pt idx="5">
                  <c:v>884.0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74424"/>
        <c:axId val="560677432"/>
      </c:lineChart>
      <c:catAx>
        <c:axId val="56067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677432"/>
        <c:crosses val="autoZero"/>
        <c:auto val="1"/>
        <c:lblAlgn val="ctr"/>
        <c:lblOffset val="100"/>
        <c:noMultiLvlLbl val="0"/>
      </c:catAx>
      <c:valAx>
        <c:axId val="560677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674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Sheet3!$O$22:$O$23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Sheet3!$P$22:$P$23</c:f>
              <c:numCache>
                <c:formatCode>General</c:formatCode>
                <c:ptCount val="2"/>
                <c:pt idx="0">
                  <c:v>74.0</c:v>
                </c:pt>
                <c:pt idx="1">
                  <c:v>32.0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701992"/>
        <c:axId val="560704936"/>
      </c:barChart>
      <c:catAx>
        <c:axId val="560701992"/>
        <c:scaling>
          <c:orientation val="minMax"/>
        </c:scaling>
        <c:delete val="0"/>
        <c:axPos val="b"/>
        <c:majorTickMark val="out"/>
        <c:minorTickMark val="none"/>
        <c:tickLblPos val="nextTo"/>
        <c:crossAx val="560704936"/>
        <c:crosses val="autoZero"/>
        <c:auto val="1"/>
        <c:lblAlgn val="ctr"/>
        <c:lblOffset val="100"/>
        <c:noMultiLvlLbl val="0"/>
      </c:catAx>
      <c:valAx>
        <c:axId val="560704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701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Institutions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Sheet3!$O$28</c:f>
              <c:strCache>
                <c:ptCount val="1"/>
                <c:pt idx="0">
                  <c:v># Institutions</c:v>
                </c:pt>
              </c:strCache>
            </c:strRef>
          </c:tx>
          <c:explosion val="25"/>
          <c:cat>
            <c:strRef>
              <c:f>Sheet3!$N$29:$N$30</c:f>
              <c:strCache>
                <c:ptCount val="2"/>
                <c:pt idx="0">
                  <c:v>Did survey</c:v>
                </c:pt>
                <c:pt idx="1">
                  <c:v>Didn't do survey</c:v>
                </c:pt>
              </c:strCache>
            </c:strRef>
          </c:cat>
          <c:val>
            <c:numRef>
              <c:f>Sheet3!$O$29:$O$30</c:f>
              <c:numCache>
                <c:formatCode>General</c:formatCode>
                <c:ptCount val="2"/>
                <c:pt idx="0">
                  <c:v>19.0</c:v>
                </c:pt>
                <c:pt idx="1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Sheet3!$O$33</c:f>
              <c:strCache>
                <c:ptCount val="1"/>
                <c:pt idx="0">
                  <c:v># Students</c:v>
                </c:pt>
              </c:strCache>
            </c:strRef>
          </c:tx>
          <c:cat>
            <c:strRef>
              <c:f>Sheet3!$N$34:$N$35</c:f>
              <c:strCache>
                <c:ptCount val="2"/>
                <c:pt idx="0">
                  <c:v>Georgia Tech</c:v>
                </c:pt>
                <c:pt idx="1">
                  <c:v>Non-GT</c:v>
                </c:pt>
              </c:strCache>
            </c:strRef>
          </c:cat>
          <c:val>
            <c:numRef>
              <c:f>Sheet3!$O$34:$O$35</c:f>
              <c:numCache>
                <c:formatCode>General</c:formatCode>
                <c:ptCount val="2"/>
                <c:pt idx="0">
                  <c:v>673.0</c:v>
                </c:pt>
                <c:pt idx="1">
                  <c:v>761.0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Sheet3!$O$28</c:f>
              <c:strCache>
                <c:ptCount val="1"/>
                <c:pt idx="0">
                  <c:v># Institutions</c:v>
                </c:pt>
              </c:strCache>
            </c:strRef>
          </c:tx>
          <c:cat>
            <c:strRef>
              <c:f>Sheet3!$N$29:$N$30</c:f>
              <c:strCache>
                <c:ptCount val="2"/>
                <c:pt idx="0">
                  <c:v>Did survey</c:v>
                </c:pt>
                <c:pt idx="1">
                  <c:v>Didn't do survey</c:v>
                </c:pt>
              </c:strCache>
            </c:strRef>
          </c:cat>
          <c:val>
            <c:numRef>
              <c:f>Sheet3!$O$29:$O$30</c:f>
              <c:numCache>
                <c:formatCode>General</c:formatCode>
                <c:ptCount val="2"/>
                <c:pt idx="0">
                  <c:v>19.0</c:v>
                </c:pt>
                <c:pt idx="1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Sheet3!$E$38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Sheet3!$D$39:$D$40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Sheet3!$E$39:$E$40</c:f>
              <c:numCache>
                <c:formatCode>General</c:formatCode>
                <c:ptCount val="2"/>
                <c:pt idx="0">
                  <c:v>31.0</c:v>
                </c:pt>
                <c:pt idx="1">
                  <c:v>69.0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Sheet3!$E$43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Sheet3!$D$44:$D$49</c:f>
              <c:strCache>
                <c:ptCount val="6"/>
                <c:pt idx="0">
                  <c:v>White</c:v>
                </c:pt>
                <c:pt idx="1">
                  <c:v>Asian</c:v>
                </c:pt>
                <c:pt idx="2">
                  <c:v>Black</c:v>
                </c:pt>
                <c:pt idx="3">
                  <c:v>Hispanic </c:v>
                </c:pt>
                <c:pt idx="4">
                  <c:v>Native American</c:v>
                </c:pt>
                <c:pt idx="5">
                  <c:v>Multiracial</c:v>
                </c:pt>
              </c:strCache>
            </c:strRef>
          </c:cat>
          <c:val>
            <c:numRef>
              <c:f>Sheet3!$E$44:$E$49</c:f>
              <c:numCache>
                <c:formatCode>General</c:formatCode>
                <c:ptCount val="6"/>
                <c:pt idx="0">
                  <c:v>59.0</c:v>
                </c:pt>
                <c:pt idx="1">
                  <c:v>15.0</c:v>
                </c:pt>
                <c:pt idx="2">
                  <c:v>15.0</c:v>
                </c:pt>
                <c:pt idx="3">
                  <c:v>5.0</c:v>
                </c:pt>
                <c:pt idx="4">
                  <c:v>1.0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Sheet3!$I$42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Sheet3!$H$43:$H$48</c:f>
              <c:strCache>
                <c:ptCount val="6"/>
                <c:pt idx="0">
                  <c:v>1st year</c:v>
                </c:pt>
                <c:pt idx="1">
                  <c:v>2nd year</c:v>
                </c:pt>
                <c:pt idx="2">
                  <c:v>3rd year</c:v>
                </c:pt>
                <c:pt idx="3">
                  <c:v>4th year</c:v>
                </c:pt>
                <c:pt idx="4">
                  <c:v>5th year</c:v>
                </c:pt>
                <c:pt idx="5">
                  <c:v>Other</c:v>
                </c:pt>
              </c:strCache>
            </c:strRef>
          </c:cat>
          <c:val>
            <c:numRef>
              <c:f>Sheet3!$I$43:$I$48</c:f>
              <c:numCache>
                <c:formatCode>General</c:formatCode>
                <c:ptCount val="6"/>
                <c:pt idx="0">
                  <c:v>41.0</c:v>
                </c:pt>
                <c:pt idx="1">
                  <c:v>29.0</c:v>
                </c:pt>
                <c:pt idx="2">
                  <c:v>18.0</c:v>
                </c:pt>
                <c:pt idx="3">
                  <c:v>7.0</c:v>
                </c:pt>
                <c:pt idx="4">
                  <c:v>2.0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Sheet3!$O$41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Sheet3!$N$42:$N$46</c:f>
              <c:strCache>
                <c:ptCount val="5"/>
                <c:pt idx="0">
                  <c:v>Non CS</c:v>
                </c:pt>
                <c:pt idx="1">
                  <c:v>CS Majors</c:v>
                </c:pt>
                <c:pt idx="2">
                  <c:v>Computing</c:v>
                </c:pt>
                <c:pt idx="3">
                  <c:v>Undeclared</c:v>
                </c:pt>
                <c:pt idx="4">
                  <c:v>CS Minors</c:v>
                </c:pt>
              </c:strCache>
            </c:strRef>
          </c:cat>
          <c:val>
            <c:numRef>
              <c:f>Sheet3!$O$42:$O$46</c:f>
              <c:numCache>
                <c:formatCode>General</c:formatCode>
                <c:ptCount val="5"/>
                <c:pt idx="0">
                  <c:v>52.0</c:v>
                </c:pt>
                <c:pt idx="1">
                  <c:v>31.0</c:v>
                </c:pt>
                <c:pt idx="2">
                  <c:v>10.0</c:v>
                </c:pt>
                <c:pt idx="3">
                  <c:v>4.0</c:v>
                </c:pt>
                <c:pt idx="4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Sheet1!$C$59</c:f>
              <c:strCache>
                <c:ptCount val="1"/>
                <c:pt idx="0">
                  <c:v>Total #</c:v>
                </c:pt>
              </c:strCache>
            </c:strRef>
          </c:tx>
          <c:cat>
            <c:numRef>
              <c:f>Sheet1!$A$60:$A$65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Sheet1!$C$60:$C$65</c:f>
              <c:numCache>
                <c:formatCode>General</c:formatCode>
                <c:ptCount val="6"/>
                <c:pt idx="0">
                  <c:v>376.0</c:v>
                </c:pt>
                <c:pt idx="1">
                  <c:v>398.0</c:v>
                </c:pt>
                <c:pt idx="2">
                  <c:v>313.0</c:v>
                </c:pt>
                <c:pt idx="3">
                  <c:v>400.0</c:v>
                </c:pt>
                <c:pt idx="4">
                  <c:v>503.0</c:v>
                </c:pt>
                <c:pt idx="5">
                  <c:v>750.0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Sheet1!$G$59</c:f>
              <c:strCache>
                <c:ptCount val="1"/>
                <c:pt idx="0">
                  <c:v># passed</c:v>
                </c:pt>
              </c:strCache>
            </c:strRef>
          </c:tx>
          <c:cat>
            <c:numRef>
              <c:f>Sheet1!$A$60:$A$65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Sheet1!$G$60:$G$65</c:f>
              <c:numCache>
                <c:formatCode>General</c:formatCode>
                <c:ptCount val="6"/>
                <c:pt idx="0">
                  <c:v>248.0</c:v>
                </c:pt>
                <c:pt idx="1">
                  <c:v>274.0</c:v>
                </c:pt>
                <c:pt idx="2">
                  <c:v>220.0</c:v>
                </c:pt>
                <c:pt idx="3">
                  <c:v>276.0</c:v>
                </c:pt>
                <c:pt idx="4">
                  <c:v>347.0</c:v>
                </c:pt>
                <c:pt idx="5">
                  <c:v>457.0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64856"/>
        <c:axId val="560367832"/>
      </c:lineChart>
      <c:catAx>
        <c:axId val="56036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367832"/>
        <c:crosses val="autoZero"/>
        <c:auto val="1"/>
        <c:lblAlgn val="ctr"/>
        <c:lblOffset val="100"/>
        <c:noMultiLvlLbl val="0"/>
      </c:catAx>
      <c:valAx>
        <c:axId val="560367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364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147105141269"/>
          <c:y val="0.0833333333333333"/>
          <c:w val="0.674773876794812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Sheet1!$G$231</c:f>
              <c:strCache>
                <c:ptCount val="1"/>
                <c:pt idx="0">
                  <c:v># Black</c:v>
                </c:pt>
              </c:strCache>
            </c:strRef>
          </c:tx>
          <c:cat>
            <c:numRef>
              <c:f>Sheet1!$C$232:$C$237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Sheet1!$G$232:$G$237</c:f>
              <c:numCache>
                <c:formatCode>General</c:formatCode>
                <c:ptCount val="6"/>
                <c:pt idx="0">
                  <c:v>67.0</c:v>
                </c:pt>
                <c:pt idx="1">
                  <c:v>40.0</c:v>
                </c:pt>
                <c:pt idx="2">
                  <c:v>84.0</c:v>
                </c:pt>
                <c:pt idx="3">
                  <c:v>69.0</c:v>
                </c:pt>
                <c:pt idx="4">
                  <c:v>68.0</c:v>
                </c:pt>
                <c:pt idx="5">
                  <c:v>79.0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Sheet1!$H$231</c:f>
              <c:strCache>
                <c:ptCount val="1"/>
                <c:pt idx="0">
                  <c:v># Black Passed</c:v>
                </c:pt>
              </c:strCache>
            </c:strRef>
          </c:tx>
          <c:cat>
            <c:numRef>
              <c:f>Sheet1!$C$232:$C$237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Sheet1!$H$232:$H$237</c:f>
              <c:numCache>
                <c:formatCode>General</c:formatCode>
                <c:ptCount val="6"/>
                <c:pt idx="0">
                  <c:v>2.0</c:v>
                </c:pt>
                <c:pt idx="1">
                  <c:v>9.0</c:v>
                </c:pt>
                <c:pt idx="2">
                  <c:v>9.0</c:v>
                </c:pt>
                <c:pt idx="3">
                  <c:v>7.0</c:v>
                </c:pt>
                <c:pt idx="4">
                  <c:v>16.0</c:v>
                </c:pt>
                <c:pt idx="5">
                  <c:v>17.0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96200"/>
        <c:axId val="560399176"/>
      </c:lineChart>
      <c:catAx>
        <c:axId val="56039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399176"/>
        <c:crosses val="autoZero"/>
        <c:auto val="1"/>
        <c:lblAlgn val="ctr"/>
        <c:lblOffset val="100"/>
        <c:noMultiLvlLbl val="0"/>
      </c:catAx>
      <c:valAx>
        <c:axId val="560399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396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433713642937"/>
          <c:y val="0.0277777777777778"/>
          <c:w val="0.717916117628154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Sheet1!$H$242</c:f>
              <c:strCache>
                <c:ptCount val="1"/>
                <c:pt idx="0">
                  <c:v># Black</c:v>
                </c:pt>
              </c:strCache>
            </c:strRef>
          </c:tx>
          <c:cat>
            <c:numRef>
              <c:f>Sheet1!$G$243:$G$248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Sheet1!$H$243:$H$248</c:f>
              <c:numCache>
                <c:formatCode>General</c:formatCode>
                <c:ptCount val="6"/>
                <c:pt idx="0">
                  <c:v>13.0</c:v>
                </c:pt>
                <c:pt idx="1">
                  <c:v>4.0</c:v>
                </c:pt>
                <c:pt idx="2">
                  <c:v>3.0</c:v>
                </c:pt>
                <c:pt idx="3">
                  <c:v>11.0</c:v>
                </c:pt>
                <c:pt idx="4">
                  <c:v>84.0</c:v>
                </c:pt>
                <c:pt idx="5">
                  <c:v>33.0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Sheet1!$I$242</c:f>
              <c:strCache>
                <c:ptCount val="1"/>
                <c:pt idx="0">
                  <c:v># Black Passed</c:v>
                </c:pt>
              </c:strCache>
            </c:strRef>
          </c:tx>
          <c:cat>
            <c:numRef>
              <c:f>Sheet1!$G$243:$G$248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Sheet1!$I$243:$I$248</c:f>
              <c:numCache>
                <c:formatCode>General</c:formatCode>
                <c:ptCount val="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6.0</c:v>
                </c:pt>
                <c:pt idx="4">
                  <c:v>9.0</c:v>
                </c:pt>
                <c:pt idx="5">
                  <c:v>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27560"/>
        <c:axId val="560430536"/>
      </c:lineChart>
      <c:catAx>
        <c:axId val="56042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430536"/>
        <c:crosses val="autoZero"/>
        <c:auto val="1"/>
        <c:lblAlgn val="ctr"/>
        <c:lblOffset val="100"/>
        <c:noMultiLvlLbl val="0"/>
      </c:catAx>
      <c:valAx>
        <c:axId val="560430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427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Sheet1!$C$258</c:f>
              <c:strCache>
                <c:ptCount val="1"/>
                <c:pt idx="0">
                  <c:v># Hispanic</c:v>
                </c:pt>
              </c:strCache>
            </c:strRef>
          </c:tx>
          <c:cat>
            <c:numRef>
              <c:f>Sheet1!$A$259:$A$264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Sheet1!$C$259:$C$264</c:f>
              <c:numCache>
                <c:formatCode>General</c:formatCode>
                <c:ptCount val="6"/>
                <c:pt idx="0">
                  <c:v>14.0</c:v>
                </c:pt>
                <c:pt idx="1">
                  <c:v>13.0</c:v>
                </c:pt>
                <c:pt idx="2">
                  <c:v>22.0</c:v>
                </c:pt>
                <c:pt idx="3">
                  <c:v>27.0</c:v>
                </c:pt>
                <c:pt idx="4">
                  <c:v>30.0</c:v>
                </c:pt>
                <c:pt idx="5">
                  <c:v>54.0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Sheet1!$G$258</c:f>
              <c:strCache>
                <c:ptCount val="1"/>
                <c:pt idx="0">
                  <c:v># Hispanic passed</c:v>
                </c:pt>
              </c:strCache>
            </c:strRef>
          </c:tx>
          <c:cat>
            <c:numRef>
              <c:f>Sheet1!$A$259:$A$264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Sheet1!$G$259:$G$264</c:f>
              <c:numCache>
                <c:formatCode>General</c:formatCode>
                <c:ptCount val="6"/>
                <c:pt idx="0">
                  <c:v>3.0</c:v>
                </c:pt>
                <c:pt idx="1">
                  <c:v>3.0</c:v>
                </c:pt>
                <c:pt idx="2">
                  <c:v>7.0</c:v>
                </c:pt>
                <c:pt idx="3">
                  <c:v>11.0</c:v>
                </c:pt>
                <c:pt idx="4">
                  <c:v>9.0</c:v>
                </c:pt>
                <c:pt idx="5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58872"/>
        <c:axId val="560461848"/>
      </c:lineChart>
      <c:catAx>
        <c:axId val="56045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461848"/>
        <c:crosses val="autoZero"/>
        <c:auto val="1"/>
        <c:lblAlgn val="ctr"/>
        <c:lblOffset val="100"/>
        <c:noMultiLvlLbl val="0"/>
      </c:catAx>
      <c:valAx>
        <c:axId val="560461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45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Sheet1!$C$273</c:f>
              <c:strCache>
                <c:ptCount val="1"/>
                <c:pt idx="0">
                  <c:v># Hispanic</c:v>
                </c:pt>
              </c:strCache>
            </c:strRef>
          </c:tx>
          <c:cat>
            <c:numRef>
              <c:f>Sheet1!$A$274:$A$279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Sheet1!$C$274:$C$279</c:f>
              <c:numCache>
                <c:formatCode>General</c:formatCode>
                <c:ptCount val="6"/>
                <c:pt idx="0">
                  <c:v>10.0</c:v>
                </c:pt>
                <c:pt idx="1">
                  <c:v>9.0</c:v>
                </c:pt>
                <c:pt idx="2">
                  <c:v>15.0</c:v>
                </c:pt>
                <c:pt idx="3">
                  <c:v>15.0</c:v>
                </c:pt>
                <c:pt idx="4">
                  <c:v>22.0</c:v>
                </c:pt>
                <c:pt idx="5">
                  <c:v>32.0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Sheet1!$G$273</c:f>
              <c:strCache>
                <c:ptCount val="1"/>
                <c:pt idx="0">
                  <c:v># Hispanic passed</c:v>
                </c:pt>
              </c:strCache>
            </c:strRef>
          </c:tx>
          <c:cat>
            <c:numRef>
              <c:f>Sheet1!$A$274:$A$279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Sheet1!$G$274:$G$279</c:f>
              <c:numCache>
                <c:formatCode>General</c:formatCode>
                <c:ptCount val="6"/>
                <c:pt idx="0">
                  <c:v>3.0</c:v>
                </c:pt>
                <c:pt idx="1">
                  <c:v>0.0</c:v>
                </c:pt>
                <c:pt idx="2">
                  <c:v>4.0</c:v>
                </c:pt>
                <c:pt idx="3">
                  <c:v>3.0</c:v>
                </c:pt>
                <c:pt idx="4">
                  <c:v>7.0</c:v>
                </c:pt>
                <c:pt idx="5">
                  <c:v>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490072"/>
        <c:axId val="560493048"/>
      </c:lineChart>
      <c:catAx>
        <c:axId val="560490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493048"/>
        <c:crosses val="autoZero"/>
        <c:auto val="1"/>
        <c:lblAlgn val="ctr"/>
        <c:lblOffset val="100"/>
        <c:noMultiLvlLbl val="0"/>
      </c:catAx>
      <c:valAx>
        <c:axId val="560493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490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270997375328"/>
          <c:y val="0.0833333333333333"/>
          <c:w val="0.691920384951881"/>
          <c:h val="0.82246937882764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Sheet1!$B$15:$B$18</c:f>
              <c:numCache>
                <c:formatCode>General</c:formatCode>
                <c:ptCount val="4"/>
                <c:pt idx="0">
                  <c:v>10712.0</c:v>
                </c:pt>
                <c:pt idx="1">
                  <c:v>11254.0</c:v>
                </c:pt>
                <c:pt idx="2">
                  <c:v>11342.0</c:v>
                </c:pt>
                <c:pt idx="3">
                  <c:v>11469.0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518600"/>
        <c:axId val="560521544"/>
      </c:barChart>
      <c:catAx>
        <c:axId val="560518600"/>
        <c:scaling>
          <c:orientation val="minMax"/>
        </c:scaling>
        <c:delete val="0"/>
        <c:axPos val="b"/>
        <c:majorTickMark val="out"/>
        <c:minorTickMark val="none"/>
        <c:tickLblPos val="nextTo"/>
        <c:crossAx val="560521544"/>
        <c:crosses val="autoZero"/>
        <c:auto val="1"/>
        <c:lblAlgn val="ctr"/>
        <c:lblOffset val="100"/>
        <c:noMultiLvlLbl val="0"/>
      </c:catAx>
      <c:valAx>
        <c:axId val="56052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518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Sheet1!$B$5:$B$8</c:f>
              <c:numCache>
                <c:formatCode>General</c:formatCode>
                <c:ptCount val="4"/>
                <c:pt idx="0">
                  <c:v>1778.0</c:v>
                </c:pt>
                <c:pt idx="1">
                  <c:v>1879.0</c:v>
                </c:pt>
                <c:pt idx="2">
                  <c:v>2048.0</c:v>
                </c:pt>
                <c:pt idx="3">
                  <c:v>1972.0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544792"/>
        <c:axId val="560547656"/>
      </c:barChart>
      <c:catAx>
        <c:axId val="560544792"/>
        <c:scaling>
          <c:orientation val="minMax"/>
        </c:scaling>
        <c:delete val="0"/>
        <c:axPos val="b"/>
        <c:majorTickMark val="out"/>
        <c:minorTickMark val="none"/>
        <c:tickLblPos val="nextTo"/>
        <c:crossAx val="560547656"/>
        <c:crosses val="autoZero"/>
        <c:auto val="1"/>
        <c:lblAlgn val="ctr"/>
        <c:lblOffset val="100"/>
        <c:noMultiLvlLbl val="0"/>
      </c:catAx>
      <c:valAx>
        <c:axId val="560547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544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Sheet3!$C$2</c:f>
              <c:strCache>
                <c:ptCount val="1"/>
                <c:pt idx="0">
                  <c:v># Students</c:v>
                </c:pt>
              </c:strCache>
            </c:strRef>
          </c:tx>
          <c:cat>
            <c:numRef>
              <c:f>Sheet3!$B$3:$B$8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Sheet3!$C$3:$C$8</c:f>
              <c:numCache>
                <c:formatCode>General</c:formatCode>
                <c:ptCount val="6"/>
                <c:pt idx="0">
                  <c:v>14108.0</c:v>
                </c:pt>
                <c:pt idx="1">
                  <c:v>14529.0</c:v>
                </c:pt>
                <c:pt idx="2">
                  <c:v>15014.0</c:v>
                </c:pt>
                <c:pt idx="3">
                  <c:v>16061.0</c:v>
                </c:pt>
                <c:pt idx="4">
                  <c:v>19390.0</c:v>
                </c:pt>
                <c:pt idx="5">
                  <c:v>21139.0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Sheet3!$D$2</c:f>
              <c:strCache>
                <c:ptCount val="1"/>
                <c:pt idx="0">
                  <c:v># Female</c:v>
                </c:pt>
              </c:strCache>
            </c:strRef>
          </c:tx>
          <c:cat>
            <c:numRef>
              <c:f>Sheet3!$B$3:$B$8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Sheet3!$D$3:$D$8</c:f>
              <c:numCache>
                <c:formatCode>General</c:formatCode>
                <c:ptCount val="6"/>
                <c:pt idx="0">
                  <c:v>2495.0</c:v>
                </c:pt>
                <c:pt idx="1">
                  <c:v>2665.0</c:v>
                </c:pt>
                <c:pt idx="2">
                  <c:v>2789.0</c:v>
                </c:pt>
                <c:pt idx="3">
                  <c:v>3096.0</c:v>
                </c:pt>
                <c:pt idx="4">
                  <c:v>3726.0</c:v>
                </c:pt>
                <c:pt idx="5">
                  <c:v>4000.0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Sheet3!$E$2</c:f>
              <c:strCache>
                <c:ptCount val="1"/>
                <c:pt idx="0">
                  <c:v># Males</c:v>
                </c:pt>
              </c:strCache>
            </c:strRef>
          </c:tx>
          <c:cat>
            <c:numRef>
              <c:f>Sheet3!$B$3:$B$8</c:f>
              <c:numCache>
                <c:formatCode>General</c:formatCode>
                <c:ptCount val="6"/>
                <c:pt idx="0">
                  <c:v>2006.0</c:v>
                </c:pt>
                <c:pt idx="1">
                  <c:v>2007.0</c:v>
                </c:pt>
                <c:pt idx="2">
                  <c:v>2008.0</c:v>
                </c:pt>
                <c:pt idx="3">
                  <c:v>2009.0</c:v>
                </c:pt>
                <c:pt idx="4">
                  <c:v>2010.0</c:v>
                </c:pt>
                <c:pt idx="5">
                  <c:v>2011.0</c:v>
                </c:pt>
              </c:numCache>
            </c:numRef>
          </c:cat>
          <c:val>
            <c:numRef>
              <c:f>Sheet3!$E$3:$E$8</c:f>
              <c:numCache>
                <c:formatCode>General</c:formatCode>
                <c:ptCount val="6"/>
                <c:pt idx="0">
                  <c:v>11613.0</c:v>
                </c:pt>
                <c:pt idx="1">
                  <c:v>11864.0</c:v>
                </c:pt>
                <c:pt idx="2">
                  <c:v>12225.0</c:v>
                </c:pt>
                <c:pt idx="3">
                  <c:v>12965.0</c:v>
                </c:pt>
                <c:pt idx="4">
                  <c:v>15664.0</c:v>
                </c:pt>
                <c:pt idx="5">
                  <c:v>17139.0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08632"/>
        <c:axId val="560611608"/>
      </c:lineChart>
      <c:catAx>
        <c:axId val="56060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0611608"/>
        <c:crosses val="autoZero"/>
        <c:auto val="1"/>
        <c:lblAlgn val="ctr"/>
        <c:lblOffset val="100"/>
        <c:noMultiLvlLbl val="0"/>
      </c:catAx>
      <c:valAx>
        <c:axId val="560611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608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8" Type="http://schemas.openxmlformats.org/officeDocument/2006/relationships/chart" Target="../charts/chart16.xml"/><Relationship Id="rId9" Type="http://schemas.openxmlformats.org/officeDocument/2006/relationships/chart" Target="../charts/chart17.xml"/><Relationship Id="rId10" Type="http://schemas.openxmlformats.org/officeDocument/2006/relationships/chart" Target="../charts/chart18.xml"/><Relationship Id="rId11" Type="http://schemas.openxmlformats.org/officeDocument/2006/relationships/chart" Target="../charts/chart19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787400</xdr:colOff>
      <xdr:row>246</xdr:row>
      <xdr:rowOff>127000</xdr:rowOff>
    </xdr:from>
    <xdr:to>
      <xdr:col>33</xdr:col>
      <xdr:colOff>406400</xdr:colOff>
      <xdr:row>262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76200</xdr:colOff>
      <xdr:row>232</xdr:row>
      <xdr:rowOff>0</xdr:rowOff>
    </xdr:from>
    <xdr:to>
      <xdr:col>40</xdr:col>
      <xdr:colOff>520700</xdr:colOff>
      <xdr:row>247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368300</xdr:colOff>
      <xdr:row>236</xdr:row>
      <xdr:rowOff>38100</xdr:rowOff>
    </xdr:from>
    <xdr:to>
      <xdr:col>27</xdr:col>
      <xdr:colOff>812800</xdr:colOff>
      <xdr:row>250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698500</xdr:colOff>
      <xdr:row>233</xdr:row>
      <xdr:rowOff>139700</xdr:rowOff>
    </xdr:from>
    <xdr:to>
      <xdr:col>35</xdr:col>
      <xdr:colOff>317500</xdr:colOff>
      <xdr:row>248</xdr:row>
      <xdr:rowOff>25400</xdr:rowOff>
    </xdr:to>
    <xdr:graphicFrame macro="">
      <xdr:nvGraphicFramePr>
        <xdr:cNvPr id="7" name="Chart 6" title="Mass # Black Students who take and pas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660400</xdr:colOff>
      <xdr:row>259</xdr:row>
      <xdr:rowOff>12700</xdr:rowOff>
    </xdr:from>
    <xdr:to>
      <xdr:col>26</xdr:col>
      <xdr:colOff>279400</xdr:colOff>
      <xdr:row>273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546100</xdr:colOff>
      <xdr:row>261</xdr:row>
      <xdr:rowOff>127000</xdr:rowOff>
    </xdr:from>
    <xdr:to>
      <xdr:col>33</xdr:col>
      <xdr:colOff>165100</xdr:colOff>
      <xdr:row>276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635000</xdr:colOff>
      <xdr:row>29</xdr:row>
      <xdr:rowOff>184150</xdr:rowOff>
    </xdr:from>
    <xdr:to>
      <xdr:col>18</xdr:col>
      <xdr:colOff>254000</xdr:colOff>
      <xdr:row>44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571500</xdr:colOff>
      <xdr:row>35</xdr:row>
      <xdr:rowOff>95250</xdr:rowOff>
    </xdr:from>
    <xdr:to>
      <xdr:col>18</xdr:col>
      <xdr:colOff>190500</xdr:colOff>
      <xdr:row>49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18</xdr:row>
      <xdr:rowOff>88900</xdr:rowOff>
    </xdr:from>
    <xdr:to>
      <xdr:col>7</xdr:col>
      <xdr:colOff>203200</xdr:colOff>
      <xdr:row>33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609600</xdr:colOff>
      <xdr:row>16</xdr:row>
      <xdr:rowOff>76200</xdr:rowOff>
    </xdr:from>
    <xdr:to>
      <xdr:col>12</xdr:col>
      <xdr:colOff>228600</xdr:colOff>
      <xdr:row>30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787400</xdr:colOff>
      <xdr:row>12</xdr:row>
      <xdr:rowOff>63500</xdr:rowOff>
    </xdr:from>
    <xdr:to>
      <xdr:col>12</xdr:col>
      <xdr:colOff>406400</xdr:colOff>
      <xdr:row>26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787400</xdr:colOff>
      <xdr:row>12</xdr:row>
      <xdr:rowOff>63500</xdr:rowOff>
    </xdr:from>
    <xdr:to>
      <xdr:col>12</xdr:col>
      <xdr:colOff>406400</xdr:colOff>
      <xdr:row>26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787400</xdr:colOff>
      <xdr:row>13</xdr:row>
      <xdr:rowOff>165100</xdr:rowOff>
    </xdr:from>
    <xdr:to>
      <xdr:col>10</xdr:col>
      <xdr:colOff>469900</xdr:colOff>
      <xdr:row>26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317500</xdr:colOff>
      <xdr:row>16</xdr:row>
      <xdr:rowOff>177800</xdr:rowOff>
    </xdr:from>
    <xdr:to>
      <xdr:col>10</xdr:col>
      <xdr:colOff>584200</xdr:colOff>
      <xdr:row>31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787400</xdr:colOff>
      <xdr:row>12</xdr:row>
      <xdr:rowOff>76200</xdr:rowOff>
    </xdr:from>
    <xdr:to>
      <xdr:col>12</xdr:col>
      <xdr:colOff>406400</xdr:colOff>
      <xdr:row>26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787400</xdr:colOff>
      <xdr:row>24</xdr:row>
      <xdr:rowOff>19050</xdr:rowOff>
    </xdr:from>
    <xdr:to>
      <xdr:col>12</xdr:col>
      <xdr:colOff>406400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787400</xdr:colOff>
      <xdr:row>24</xdr:row>
      <xdr:rowOff>19050</xdr:rowOff>
    </xdr:from>
    <xdr:to>
      <xdr:col>12</xdr:col>
      <xdr:colOff>406400</xdr:colOff>
      <xdr:row>38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787400</xdr:colOff>
      <xdr:row>24</xdr:row>
      <xdr:rowOff>19050</xdr:rowOff>
    </xdr:from>
    <xdr:to>
      <xdr:col>12</xdr:col>
      <xdr:colOff>406400</xdr:colOff>
      <xdr:row>38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787400</xdr:colOff>
      <xdr:row>25</xdr:row>
      <xdr:rowOff>31750</xdr:rowOff>
    </xdr:from>
    <xdr:to>
      <xdr:col>12</xdr:col>
      <xdr:colOff>406400</xdr:colOff>
      <xdr:row>39</xdr:row>
      <xdr:rowOff>107950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4"/>
  <sheetViews>
    <sheetView topLeftCell="A8" workbookViewId="0">
      <selection activeCell="C22" sqref="C22:C27"/>
    </sheetView>
  </sheetViews>
  <sheetFormatPr baseColWidth="10" defaultRowHeight="15" x14ac:dyDescent="0"/>
  <sheetData>
    <row r="1" spans="1:45">
      <c r="A1" t="s">
        <v>71</v>
      </c>
    </row>
    <row r="2" spans="1:45">
      <c r="B2" t="s">
        <v>35</v>
      </c>
      <c r="C2" t="s">
        <v>0</v>
      </c>
      <c r="D2" t="s">
        <v>38</v>
      </c>
      <c r="E2" t="s">
        <v>32</v>
      </c>
      <c r="F2" t="s">
        <v>28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L2" t="s">
        <v>24</v>
      </c>
      <c r="M2" t="s">
        <v>39</v>
      </c>
      <c r="N2" t="s">
        <v>40</v>
      </c>
      <c r="O2" t="s">
        <v>41</v>
      </c>
      <c r="P2" t="s">
        <v>42</v>
      </c>
      <c r="Q2" t="s">
        <v>64</v>
      </c>
      <c r="R2" t="s">
        <v>65</v>
      </c>
      <c r="S2" t="s">
        <v>66</v>
      </c>
      <c r="T2" t="s">
        <v>67</v>
      </c>
      <c r="U2" t="s">
        <v>69</v>
      </c>
      <c r="V2" t="s">
        <v>68</v>
      </c>
      <c r="W2" t="s">
        <v>6</v>
      </c>
      <c r="X2" t="s">
        <v>7</v>
      </c>
      <c r="Y2" t="s">
        <v>8</v>
      </c>
      <c r="Z2" t="s">
        <v>26</v>
      </c>
      <c r="AA2" t="s">
        <v>9</v>
      </c>
      <c r="AB2" t="s">
        <v>10</v>
      </c>
      <c r="AC2" t="s">
        <v>11</v>
      </c>
      <c r="AD2" t="s">
        <v>12</v>
      </c>
      <c r="AE2" t="s">
        <v>13</v>
      </c>
      <c r="AF2" t="s">
        <v>14</v>
      </c>
      <c r="AG2" t="s">
        <v>15</v>
      </c>
      <c r="AH2" t="s">
        <v>16</v>
      </c>
      <c r="AI2" t="s">
        <v>17</v>
      </c>
      <c r="AJ2" t="s">
        <v>18</v>
      </c>
      <c r="AK2" t="s">
        <v>19</v>
      </c>
      <c r="AL2" t="s">
        <v>86</v>
      </c>
      <c r="AM2" t="s">
        <v>27</v>
      </c>
      <c r="AN2" t="s">
        <v>84</v>
      </c>
      <c r="AO2" t="s">
        <v>85</v>
      </c>
      <c r="AQ2" t="s">
        <v>87</v>
      </c>
      <c r="AR2" t="s">
        <v>88</v>
      </c>
      <c r="AS2" t="s">
        <v>89</v>
      </c>
    </row>
    <row r="3" spans="1:45">
      <c r="A3">
        <v>2006</v>
      </c>
      <c r="C3">
        <v>14108</v>
      </c>
      <c r="G3">
        <v>8227</v>
      </c>
      <c r="H3">
        <f t="shared" ref="H3:H8" si="0">G3/C3*100</f>
        <v>58.314431528210939</v>
      </c>
      <c r="I3">
        <v>2495</v>
      </c>
      <c r="J3">
        <v>1251</v>
      </c>
      <c r="K3">
        <f t="shared" ref="K3:K8" si="1">J3/I3*100</f>
        <v>50.140280561122239</v>
      </c>
      <c r="L3">
        <f t="shared" ref="L3:L8" si="2">I3/C3*100</f>
        <v>17.685001417635384</v>
      </c>
      <c r="M3">
        <v>11613</v>
      </c>
      <c r="N3">
        <v>6976</v>
      </c>
      <c r="O3">
        <f t="shared" ref="O3:O8" si="3">N3/ M3*100</f>
        <v>60.070610522690096</v>
      </c>
      <c r="P3">
        <f t="shared" ref="P3:P8" si="4">M3/C3*100</f>
        <v>82.314998582364623</v>
      </c>
      <c r="Q3">
        <v>8240</v>
      </c>
      <c r="R3">
        <v>5224</v>
      </c>
      <c r="S3">
        <f t="shared" ref="S3:S8" si="5">R3/Q3*100</f>
        <v>63.398058252427184</v>
      </c>
      <c r="T3">
        <v>2846</v>
      </c>
      <c r="U3">
        <v>1733</v>
      </c>
      <c r="V3">
        <f t="shared" ref="V3:V8" si="6">U3/T3*100</f>
        <v>60.892480674631067</v>
      </c>
      <c r="W3">
        <v>668</v>
      </c>
      <c r="X3">
        <v>154</v>
      </c>
      <c r="Y3">
        <f t="shared" ref="Y3:Y8" si="7">X3/W3*100</f>
        <v>23.053892215568865</v>
      </c>
      <c r="Z3">
        <f>W3/C3*100</f>
        <v>4.7349021831584919</v>
      </c>
      <c r="AA3">
        <v>468</v>
      </c>
      <c r="AB3">
        <v>125</v>
      </c>
      <c r="AC3">
        <f t="shared" ref="AC3:AC8" si="8">AB3/AA3*100</f>
        <v>26.70940170940171</v>
      </c>
      <c r="AD3">
        <v>200</v>
      </c>
      <c r="AE3">
        <v>29</v>
      </c>
      <c r="AF3">
        <f t="shared" ref="AF3:AF8" si="9">AE3/AD3*100</f>
        <v>14.499999999999998</v>
      </c>
      <c r="AG3">
        <v>1079</v>
      </c>
      <c r="AH3">
        <v>389</v>
      </c>
      <c r="AI3">
        <f t="shared" ref="AI3:AI8" si="10">AH3/AG3*100</f>
        <v>36.051899907321591</v>
      </c>
      <c r="AJ3">
        <v>220</v>
      </c>
      <c r="AK3">
        <v>58</v>
      </c>
      <c r="AL3">
        <f t="shared" ref="AL3:AL8" si="11">AK3/AJ3*100</f>
        <v>26.36363636363636</v>
      </c>
      <c r="AM3">
        <f>AG3/C3*100</f>
        <v>7.6481428976467258</v>
      </c>
      <c r="AN3">
        <f t="shared" ref="AN3:AN7" si="12">AG3-AJ3</f>
        <v>859</v>
      </c>
      <c r="AO3">
        <f t="shared" ref="AO3:AO7" si="13">AH3-AK3</f>
        <v>331</v>
      </c>
      <c r="AP3">
        <f t="shared" ref="AP3:AP7" si="14">AO3/AN3*100</f>
        <v>38.533178114086148</v>
      </c>
    </row>
    <row r="4" spans="1:45">
      <c r="A4">
        <v>2007</v>
      </c>
      <c r="C4">
        <v>14529</v>
      </c>
      <c r="E4">
        <f>C4-C3</f>
        <v>421</v>
      </c>
      <c r="F4">
        <f>E4/C4*100</f>
        <v>2.8976529699222242</v>
      </c>
      <c r="G4">
        <v>8184</v>
      </c>
      <c r="H4">
        <f t="shared" si="0"/>
        <v>56.328721866611609</v>
      </c>
      <c r="I4">
        <v>2665</v>
      </c>
      <c r="J4">
        <v>1262</v>
      </c>
      <c r="K4">
        <f t="shared" si="1"/>
        <v>47.354596622889304</v>
      </c>
      <c r="L4">
        <f t="shared" si="2"/>
        <v>18.342625094638308</v>
      </c>
      <c r="M4">
        <v>11864</v>
      </c>
      <c r="N4">
        <v>6922</v>
      </c>
      <c r="O4">
        <f t="shared" si="3"/>
        <v>58.344571813890767</v>
      </c>
      <c r="P4">
        <f t="shared" si="4"/>
        <v>81.657374905361692</v>
      </c>
      <c r="Q4">
        <v>8516</v>
      </c>
      <c r="R4">
        <v>5191</v>
      </c>
      <c r="S4">
        <f t="shared" si="5"/>
        <v>60.955847815875998</v>
      </c>
      <c r="T4">
        <v>3319</v>
      </c>
      <c r="U4">
        <v>1984</v>
      </c>
      <c r="V4">
        <f t="shared" si="6"/>
        <v>59.777041277493225</v>
      </c>
      <c r="W4">
        <v>640</v>
      </c>
      <c r="X4">
        <v>127</v>
      </c>
      <c r="Y4">
        <f t="shared" si="7"/>
        <v>19.84375</v>
      </c>
      <c r="Z4">
        <f>W4/C4*100</f>
        <v>4.4049831371739279</v>
      </c>
      <c r="AA4">
        <v>437</v>
      </c>
      <c r="AB4">
        <v>102</v>
      </c>
      <c r="AC4">
        <f t="shared" si="8"/>
        <v>23.340961098398168</v>
      </c>
      <c r="AD4">
        <v>203</v>
      </c>
      <c r="AE4">
        <v>25</v>
      </c>
      <c r="AF4">
        <f t="shared" si="9"/>
        <v>12.315270935960591</v>
      </c>
      <c r="AG4">
        <v>1077</v>
      </c>
      <c r="AH4">
        <v>377</v>
      </c>
      <c r="AI4">
        <f t="shared" si="10"/>
        <v>35.004642525533889</v>
      </c>
      <c r="AJ4">
        <v>250</v>
      </c>
      <c r="AK4">
        <v>58</v>
      </c>
      <c r="AL4">
        <f t="shared" si="11"/>
        <v>23.200000000000003</v>
      </c>
      <c r="AM4">
        <f t="shared" ref="AM4:AM8" si="15">AG4/C4*100</f>
        <v>7.4127606855255008</v>
      </c>
      <c r="AN4">
        <f t="shared" si="12"/>
        <v>827</v>
      </c>
      <c r="AO4">
        <f t="shared" si="13"/>
        <v>319</v>
      </c>
      <c r="AP4">
        <f t="shared" si="14"/>
        <v>38.57315598548972</v>
      </c>
    </row>
    <row r="5" spans="1:45">
      <c r="A5">
        <v>2008</v>
      </c>
      <c r="B5">
        <v>1778</v>
      </c>
      <c r="C5">
        <v>15014</v>
      </c>
      <c r="D5">
        <f>C5/B5</f>
        <v>8.4443194600674918</v>
      </c>
      <c r="E5">
        <f>C5-C4</f>
        <v>485</v>
      </c>
      <c r="F5">
        <f t="shared" ref="F5:F8" si="16">E5/C5*100</f>
        <v>3.2303183695217799</v>
      </c>
      <c r="G5">
        <v>8537</v>
      </c>
      <c r="H5">
        <f t="shared" si="0"/>
        <v>56.860263753829756</v>
      </c>
      <c r="I5">
        <v>2789</v>
      </c>
      <c r="J5">
        <v>1450</v>
      </c>
      <c r="K5">
        <f t="shared" si="1"/>
        <v>51.989960559340261</v>
      </c>
      <c r="L5">
        <f t="shared" si="2"/>
        <v>18.575995737311843</v>
      </c>
      <c r="M5">
        <v>12225</v>
      </c>
      <c r="N5">
        <v>7087</v>
      </c>
      <c r="O5">
        <f t="shared" si="3"/>
        <v>57.971370143149279</v>
      </c>
      <c r="P5">
        <f t="shared" si="4"/>
        <v>81.424004262688157</v>
      </c>
      <c r="Q5">
        <v>8757</v>
      </c>
      <c r="R5">
        <v>5359</v>
      </c>
      <c r="S5">
        <f t="shared" si="5"/>
        <v>61.19675688021011</v>
      </c>
      <c r="T5">
        <v>3556</v>
      </c>
      <c r="U5">
        <v>2169</v>
      </c>
      <c r="V5">
        <f t="shared" si="6"/>
        <v>60.995500562429697</v>
      </c>
      <c r="W5">
        <v>673</v>
      </c>
      <c r="X5">
        <v>167</v>
      </c>
      <c r="Y5">
        <f t="shared" si="7"/>
        <v>24.814264487369986</v>
      </c>
      <c r="Z5">
        <f>W5/C5*100</f>
        <v>4.4824830158518711</v>
      </c>
      <c r="AA5">
        <v>454</v>
      </c>
      <c r="AB5">
        <v>123</v>
      </c>
      <c r="AC5">
        <f t="shared" si="8"/>
        <v>27.092511013215859</v>
      </c>
      <c r="AD5">
        <v>219</v>
      </c>
      <c r="AE5">
        <v>44</v>
      </c>
      <c r="AF5">
        <f t="shared" si="9"/>
        <v>20.091324200913242</v>
      </c>
      <c r="AG5">
        <v>1142</v>
      </c>
      <c r="AH5">
        <v>398</v>
      </c>
      <c r="AI5">
        <f t="shared" si="10"/>
        <v>34.851138353765329</v>
      </c>
      <c r="AJ5">
        <v>223</v>
      </c>
      <c r="AK5">
        <v>50</v>
      </c>
      <c r="AL5">
        <f t="shared" si="11"/>
        <v>22.421524663677133</v>
      </c>
      <c r="AM5">
        <f t="shared" si="15"/>
        <v>7.606234181430664</v>
      </c>
      <c r="AN5">
        <f t="shared" si="12"/>
        <v>919</v>
      </c>
      <c r="AO5">
        <f t="shared" si="13"/>
        <v>348</v>
      </c>
      <c r="AP5">
        <f t="shared" si="14"/>
        <v>37.867247007616974</v>
      </c>
    </row>
    <row r="6" spans="1:45">
      <c r="A6">
        <v>2009</v>
      </c>
      <c r="B6">
        <v>1879</v>
      </c>
      <c r="C6">
        <v>16061</v>
      </c>
      <c r="D6">
        <f t="shared" ref="D6:D8" si="17">C6/B6</f>
        <v>8.5476317189994671</v>
      </c>
      <c r="E6">
        <f t="shared" ref="E6:E8" si="18">C6-C5</f>
        <v>1047</v>
      </c>
      <c r="F6">
        <f t="shared" si="16"/>
        <v>6.5188967063072036</v>
      </c>
      <c r="G6">
        <v>9925</v>
      </c>
      <c r="H6">
        <f t="shared" si="0"/>
        <v>61.795654068862461</v>
      </c>
      <c r="I6">
        <v>3096</v>
      </c>
      <c r="J6">
        <v>1724</v>
      </c>
      <c r="K6">
        <f t="shared" si="1"/>
        <v>55.684754521963818</v>
      </c>
      <c r="L6">
        <f t="shared" si="2"/>
        <v>19.276508312060269</v>
      </c>
      <c r="M6">
        <v>12965</v>
      </c>
      <c r="N6">
        <v>8201</v>
      </c>
      <c r="O6">
        <f t="shared" si="3"/>
        <v>63.254917084458164</v>
      </c>
      <c r="P6">
        <f t="shared" si="4"/>
        <v>80.723491687939728</v>
      </c>
      <c r="Q6">
        <v>9064</v>
      </c>
      <c r="R6">
        <v>6054</v>
      </c>
      <c r="S6">
        <f t="shared" si="5"/>
        <v>66.791703442188876</v>
      </c>
      <c r="T6">
        <v>3979</v>
      </c>
      <c r="U6">
        <v>2645</v>
      </c>
      <c r="V6">
        <f t="shared" si="6"/>
        <v>66.473988439306353</v>
      </c>
      <c r="W6">
        <v>778</v>
      </c>
      <c r="X6">
        <v>177</v>
      </c>
      <c r="Y6">
        <f t="shared" si="7"/>
        <v>22.750642673521853</v>
      </c>
      <c r="Z6">
        <f t="shared" ref="Z6:Z8" si="19">W6/C6*100</f>
        <v>4.8440321275138531</v>
      </c>
      <c r="AA6">
        <v>538</v>
      </c>
      <c r="AB6">
        <v>141</v>
      </c>
      <c r="AC6">
        <f t="shared" si="8"/>
        <v>26.208178438661712</v>
      </c>
      <c r="AD6">
        <v>240</v>
      </c>
      <c r="AE6">
        <v>36</v>
      </c>
      <c r="AF6">
        <f t="shared" si="9"/>
        <v>15</v>
      </c>
      <c r="AG6">
        <v>1208</v>
      </c>
      <c r="AH6">
        <v>450</v>
      </c>
      <c r="AI6">
        <f t="shared" si="10"/>
        <v>37.251655629139073</v>
      </c>
      <c r="AJ6">
        <v>281</v>
      </c>
      <c r="AK6">
        <v>43</v>
      </c>
      <c r="AL6">
        <f t="shared" si="11"/>
        <v>15.302491103202847</v>
      </c>
      <c r="AM6">
        <f t="shared" si="15"/>
        <v>7.5213249486333362</v>
      </c>
      <c r="AN6">
        <f t="shared" si="12"/>
        <v>927</v>
      </c>
      <c r="AO6">
        <f t="shared" si="13"/>
        <v>407</v>
      </c>
      <c r="AP6">
        <f t="shared" si="14"/>
        <v>43.905070118662351</v>
      </c>
    </row>
    <row r="7" spans="1:45">
      <c r="A7">
        <v>2010</v>
      </c>
      <c r="B7">
        <v>2048</v>
      </c>
      <c r="C7">
        <v>19390</v>
      </c>
      <c r="D7">
        <f t="shared" si="17"/>
        <v>9.4677734375</v>
      </c>
      <c r="E7">
        <f t="shared" si="18"/>
        <v>3329</v>
      </c>
      <c r="F7">
        <f t="shared" si="16"/>
        <v>17.168643630737492</v>
      </c>
      <c r="G7">
        <v>12550</v>
      </c>
      <c r="H7">
        <f t="shared" si="0"/>
        <v>64.724084579680252</v>
      </c>
      <c r="I7">
        <v>3726</v>
      </c>
      <c r="J7">
        <v>2201</v>
      </c>
      <c r="K7">
        <f t="shared" si="1"/>
        <v>59.071390230810515</v>
      </c>
      <c r="L7">
        <f t="shared" si="2"/>
        <v>19.21609076843734</v>
      </c>
      <c r="M7">
        <v>15664</v>
      </c>
      <c r="N7">
        <v>10349</v>
      </c>
      <c r="O7">
        <f t="shared" si="3"/>
        <v>66.068692543411643</v>
      </c>
      <c r="P7">
        <f t="shared" si="4"/>
        <v>80.78390923156266</v>
      </c>
      <c r="Q7">
        <v>10556</v>
      </c>
      <c r="R7">
        <v>7237</v>
      </c>
      <c r="S7">
        <f t="shared" si="5"/>
        <v>68.55816597195907</v>
      </c>
      <c r="T7">
        <v>5131</v>
      </c>
      <c r="U7">
        <v>3625</v>
      </c>
      <c r="V7">
        <f t="shared" si="6"/>
        <v>70.64899629701813</v>
      </c>
      <c r="W7">
        <v>825</v>
      </c>
      <c r="X7">
        <v>224</v>
      </c>
      <c r="Y7">
        <f t="shared" si="7"/>
        <v>27.151515151515156</v>
      </c>
      <c r="Z7">
        <f t="shared" si="19"/>
        <v>4.2547705002578651</v>
      </c>
      <c r="AA7">
        <v>577</v>
      </c>
      <c r="AB7">
        <v>173</v>
      </c>
      <c r="AC7">
        <f t="shared" si="8"/>
        <v>29.982668977469672</v>
      </c>
      <c r="AD7">
        <v>248</v>
      </c>
      <c r="AE7">
        <v>51</v>
      </c>
      <c r="AF7">
        <f t="shared" si="9"/>
        <v>20.56451612903226</v>
      </c>
      <c r="AG7">
        <v>1466</v>
      </c>
      <c r="AH7">
        <v>610</v>
      </c>
      <c r="AI7">
        <f t="shared" si="10"/>
        <v>41.609822646657577</v>
      </c>
      <c r="AJ7">
        <v>298</v>
      </c>
      <c r="AK7">
        <v>92</v>
      </c>
      <c r="AL7">
        <f t="shared" si="11"/>
        <v>30.872483221476511</v>
      </c>
      <c r="AM7">
        <f t="shared" si="15"/>
        <v>7.5605982465188237</v>
      </c>
      <c r="AN7">
        <f t="shared" si="12"/>
        <v>1168</v>
      </c>
      <c r="AO7">
        <f t="shared" si="13"/>
        <v>518</v>
      </c>
      <c r="AP7">
        <f t="shared" si="14"/>
        <v>44.349315068493148</v>
      </c>
    </row>
    <row r="8" spans="1:45">
      <c r="A8">
        <v>2011</v>
      </c>
      <c r="B8">
        <v>1972</v>
      </c>
      <c r="C8">
        <v>21139</v>
      </c>
      <c r="D8">
        <f t="shared" si="17"/>
        <v>10.719574036511156</v>
      </c>
      <c r="E8">
        <f t="shared" si="18"/>
        <v>1749</v>
      </c>
      <c r="F8">
        <f t="shared" si="16"/>
        <v>8.2738067079805102</v>
      </c>
      <c r="G8">
        <v>13463</v>
      </c>
      <c r="H8">
        <f t="shared" si="0"/>
        <v>63.687970102653871</v>
      </c>
      <c r="I8">
        <v>4000</v>
      </c>
      <c r="J8">
        <v>2302</v>
      </c>
      <c r="K8">
        <f t="shared" si="1"/>
        <v>57.550000000000004</v>
      </c>
      <c r="L8">
        <f t="shared" si="2"/>
        <v>18.922370973082927</v>
      </c>
      <c r="M8">
        <v>17139</v>
      </c>
      <c r="N8">
        <v>11161</v>
      </c>
      <c r="O8">
        <f t="shared" si="3"/>
        <v>65.120485442557907</v>
      </c>
      <c r="P8">
        <f t="shared" si="4"/>
        <v>81.07762902691708</v>
      </c>
      <c r="Q8">
        <v>11252</v>
      </c>
      <c r="R8">
        <v>7633</v>
      </c>
      <c r="S8">
        <f t="shared" si="5"/>
        <v>67.836829008176323</v>
      </c>
      <c r="T8">
        <v>5914</v>
      </c>
      <c r="U8">
        <v>4109</v>
      </c>
      <c r="V8">
        <f t="shared" si="6"/>
        <v>69.479201893811293</v>
      </c>
      <c r="W8">
        <v>893</v>
      </c>
      <c r="X8">
        <v>283</v>
      </c>
      <c r="Y8">
        <f t="shared" si="7"/>
        <v>31.69092945128779</v>
      </c>
      <c r="Z8">
        <f t="shared" si="19"/>
        <v>4.2244193197407638</v>
      </c>
      <c r="AA8">
        <v>671</v>
      </c>
      <c r="AB8">
        <v>240</v>
      </c>
      <c r="AC8">
        <f t="shared" si="8"/>
        <v>35.767511177347245</v>
      </c>
      <c r="AD8">
        <v>222</v>
      </c>
      <c r="AE8">
        <v>43</v>
      </c>
      <c r="AF8">
        <f t="shared" si="9"/>
        <v>19.36936936936937</v>
      </c>
      <c r="AG8">
        <v>1752</v>
      </c>
      <c r="AH8">
        <v>652</v>
      </c>
      <c r="AI8">
        <f t="shared" si="10"/>
        <v>37.214611872146122</v>
      </c>
      <c r="AJ8">
        <v>364</v>
      </c>
      <c r="AK8">
        <v>91</v>
      </c>
      <c r="AL8">
        <f t="shared" si="11"/>
        <v>25</v>
      </c>
      <c r="AM8">
        <f t="shared" si="15"/>
        <v>8.2879984862103218</v>
      </c>
      <c r="AN8">
        <f>AG8-AJ8</f>
        <v>1388</v>
      </c>
      <c r="AO8">
        <f>AH8-AK8</f>
        <v>561</v>
      </c>
      <c r="AP8">
        <f>AO8/AN8*100</f>
        <v>40.417867435158499</v>
      </c>
      <c r="AQ8">
        <v>1648</v>
      </c>
      <c r="AR8">
        <v>1038</v>
      </c>
      <c r="AS8">
        <f>AR8/AQ8*100</f>
        <v>62.985436893203882</v>
      </c>
    </row>
    <row r="9" spans="1:45">
      <c r="E9">
        <f>C8-C3</f>
        <v>7031</v>
      </c>
    </row>
    <row r="11" spans="1:45">
      <c r="A11" t="s">
        <v>74</v>
      </c>
    </row>
    <row r="12" spans="1:45">
      <c r="B12" t="s">
        <v>35</v>
      </c>
      <c r="C12" t="s">
        <v>0</v>
      </c>
      <c r="D12" t="s">
        <v>38</v>
      </c>
      <c r="E12" t="s">
        <v>32</v>
      </c>
      <c r="F12" t="s">
        <v>28</v>
      </c>
      <c r="G12" t="s">
        <v>1</v>
      </c>
      <c r="H12" t="s">
        <v>2</v>
      </c>
      <c r="I12" t="s">
        <v>3</v>
      </c>
      <c r="J12" t="s">
        <v>4</v>
      </c>
      <c r="K12" t="s">
        <v>5</v>
      </c>
      <c r="L12" t="s">
        <v>24</v>
      </c>
      <c r="M12" t="s">
        <v>39</v>
      </c>
      <c r="N12" t="s">
        <v>40</v>
      </c>
      <c r="O12" t="s">
        <v>41</v>
      </c>
      <c r="P12" t="s">
        <v>42</v>
      </c>
      <c r="Q12" t="s">
        <v>64</v>
      </c>
      <c r="R12" t="s">
        <v>65</v>
      </c>
      <c r="S12" t="s">
        <v>66</v>
      </c>
      <c r="T12" t="s">
        <v>67</v>
      </c>
      <c r="U12" t="s">
        <v>69</v>
      </c>
      <c r="V12" t="s">
        <v>68</v>
      </c>
      <c r="W12" t="s">
        <v>6</v>
      </c>
      <c r="X12" t="s">
        <v>7</v>
      </c>
      <c r="Y12" t="s">
        <v>8</v>
      </c>
      <c r="Z12" t="s">
        <v>26</v>
      </c>
      <c r="AA12" t="s">
        <v>9</v>
      </c>
      <c r="AB12" t="s">
        <v>10</v>
      </c>
      <c r="AC12" t="s">
        <v>11</v>
      </c>
      <c r="AD12" t="s">
        <v>12</v>
      </c>
      <c r="AE12" t="s">
        <v>13</v>
      </c>
      <c r="AF12" t="s">
        <v>14</v>
      </c>
      <c r="AG12" t="s">
        <v>15</v>
      </c>
      <c r="AH12" t="s">
        <v>16</v>
      </c>
      <c r="AI12" t="s">
        <v>17</v>
      </c>
      <c r="AJ12" t="s">
        <v>18</v>
      </c>
      <c r="AK12" t="s">
        <v>19</v>
      </c>
      <c r="AM12" t="s">
        <v>27</v>
      </c>
    </row>
    <row r="13" spans="1:45">
      <c r="A13">
        <v>2006</v>
      </c>
      <c r="C13">
        <v>190954</v>
      </c>
      <c r="G13">
        <v>116498</v>
      </c>
      <c r="H13">
        <f t="shared" ref="H13:H18" si="20">G13/C13*100</f>
        <v>61.008410402505319</v>
      </c>
      <c r="I13">
        <v>92469</v>
      </c>
      <c r="J13">
        <v>53489</v>
      </c>
      <c r="K13">
        <f t="shared" ref="K13:K18" si="21">J13/I13*100</f>
        <v>57.84533194908564</v>
      </c>
      <c r="L13">
        <f t="shared" ref="L13:L18" si="22">I13/C13*100</f>
        <v>48.424751510835065</v>
      </c>
      <c r="M13">
        <v>98485</v>
      </c>
      <c r="N13">
        <v>63009</v>
      </c>
      <c r="O13">
        <f t="shared" ref="O13:O18" si="23">N13/ M13*100</f>
        <v>63.978270802660312</v>
      </c>
      <c r="P13">
        <f t="shared" ref="P13:P18" si="24">M13/C13*100</f>
        <v>51.575248489164927</v>
      </c>
      <c r="Q13">
        <v>124190</v>
      </c>
      <c r="R13">
        <v>80194</v>
      </c>
      <c r="S13">
        <f t="shared" ref="S13:S18" si="25">R13/Q13*100</f>
        <v>64.573637168854177</v>
      </c>
      <c r="T13">
        <v>29049</v>
      </c>
      <c r="U13">
        <v>19281</v>
      </c>
      <c r="V13">
        <f t="shared" ref="V13:V18" si="26">U13/T13*100</f>
        <v>66.374057626768561</v>
      </c>
      <c r="W13">
        <v>8453</v>
      </c>
      <c r="X13">
        <v>2631</v>
      </c>
      <c r="Y13">
        <f t="shared" ref="Y13:Y18" si="27">X13/W13*100</f>
        <v>31.125044362948067</v>
      </c>
      <c r="Z13">
        <f t="shared" ref="Z13:Z18" si="28">W13/C13*100</f>
        <v>4.4267205714465261</v>
      </c>
      <c r="AA13">
        <v>3516</v>
      </c>
      <c r="AB13">
        <v>1203</v>
      </c>
      <c r="AC13">
        <f t="shared" ref="AC13:AC18" si="29">AB13/AA13*100</f>
        <v>34.215017064846414</v>
      </c>
      <c r="AD13">
        <v>4937</v>
      </c>
      <c r="AE13">
        <v>1428</v>
      </c>
      <c r="AF13">
        <f t="shared" ref="AF13:AF18" si="30">AE13/AD13*100</f>
        <v>28.92444804537168</v>
      </c>
      <c r="AG13">
        <v>15040</v>
      </c>
      <c r="AH13">
        <v>5826</v>
      </c>
      <c r="AI13">
        <f t="shared" ref="AI13:AI18" si="31">AH13/AG13*100</f>
        <v>38.736702127659569</v>
      </c>
      <c r="AJ13">
        <v>7535</v>
      </c>
      <c r="AK13">
        <v>2533</v>
      </c>
      <c r="AL13">
        <f t="shared" ref="AL13:AL18" si="32">AK13/AJ13*100</f>
        <v>33.616456536164563</v>
      </c>
      <c r="AM13">
        <f t="shared" ref="AM13:AM18" si="33">AG13/C13*100</f>
        <v>7.8762424458246496</v>
      </c>
    </row>
    <row r="14" spans="1:45">
      <c r="A14">
        <v>2007</v>
      </c>
      <c r="C14">
        <v>204546</v>
      </c>
      <c r="E14">
        <f>C14-C13</f>
        <v>13592</v>
      </c>
      <c r="F14">
        <f>E14/C14*100</f>
        <v>6.6449600578842904</v>
      </c>
      <c r="G14">
        <v>119388</v>
      </c>
      <c r="H14">
        <f t="shared" si="20"/>
        <v>58.367311020503941</v>
      </c>
      <c r="I14">
        <v>99538</v>
      </c>
      <c r="J14">
        <v>54094</v>
      </c>
      <c r="K14">
        <f t="shared" si="21"/>
        <v>54.345074243002678</v>
      </c>
      <c r="L14">
        <f t="shared" si="22"/>
        <v>48.662892454509013</v>
      </c>
      <c r="M14">
        <v>105008</v>
      </c>
      <c r="N14">
        <v>65294</v>
      </c>
      <c r="O14">
        <f t="shared" si="23"/>
        <v>62.180024379094924</v>
      </c>
      <c r="P14">
        <f t="shared" si="24"/>
        <v>51.337107545490987</v>
      </c>
      <c r="Q14">
        <v>133973</v>
      </c>
      <c r="R14">
        <v>83540</v>
      </c>
      <c r="S14">
        <f t="shared" si="25"/>
        <v>62.355847820083156</v>
      </c>
      <c r="T14">
        <v>31922</v>
      </c>
      <c r="U14">
        <v>20302</v>
      </c>
      <c r="V14">
        <f t="shared" si="26"/>
        <v>63.598772006766488</v>
      </c>
      <c r="W14">
        <v>9329</v>
      </c>
      <c r="X14">
        <v>2578</v>
      </c>
      <c r="Y14">
        <f t="shared" si="27"/>
        <v>27.634258762997106</v>
      </c>
      <c r="Z14">
        <f t="shared" si="28"/>
        <v>4.5608322822250251</v>
      </c>
      <c r="AA14">
        <v>3771</v>
      </c>
      <c r="AB14">
        <v>1246</v>
      </c>
      <c r="AC14">
        <f t="shared" si="29"/>
        <v>33.041633518960488</v>
      </c>
      <c r="AD14">
        <v>5558</v>
      </c>
      <c r="AE14">
        <v>1332</v>
      </c>
      <c r="AF14">
        <f t="shared" si="30"/>
        <v>23.965455199712128</v>
      </c>
      <c r="AG14">
        <v>17329</v>
      </c>
      <c r="AH14">
        <v>6207</v>
      </c>
      <c r="AI14">
        <f t="shared" si="31"/>
        <v>35.818570027122163</v>
      </c>
      <c r="AJ14">
        <v>8743</v>
      </c>
      <c r="AK14">
        <v>2651</v>
      </c>
      <c r="AL14">
        <f t="shared" si="32"/>
        <v>30.321399977124557</v>
      </c>
      <c r="AM14">
        <f t="shared" si="33"/>
        <v>8.4719329637343179</v>
      </c>
    </row>
    <row r="15" spans="1:45">
      <c r="A15">
        <v>2008</v>
      </c>
      <c r="B15">
        <v>10712</v>
      </c>
      <c r="C15">
        <v>215086</v>
      </c>
      <c r="D15">
        <f t="shared" ref="D15:D18" si="34">C15/B15</f>
        <v>20.078976848394323</v>
      </c>
      <c r="E15">
        <f>C15-C14</f>
        <v>10540</v>
      </c>
      <c r="F15">
        <f t="shared" ref="F15:F18" si="35">E15/C15*100</f>
        <v>4.9003654352212598</v>
      </c>
      <c r="G15">
        <v>130413</v>
      </c>
      <c r="H15">
        <f t="shared" si="20"/>
        <v>60.632956119877633</v>
      </c>
      <c r="I15">
        <v>104843</v>
      </c>
      <c r="J15">
        <v>59772</v>
      </c>
      <c r="K15">
        <f t="shared" si="21"/>
        <v>57.010959243821716</v>
      </c>
      <c r="L15">
        <f t="shared" si="22"/>
        <v>48.744688171243126</v>
      </c>
      <c r="M15">
        <v>110243</v>
      </c>
      <c r="N15">
        <v>70641</v>
      </c>
      <c r="O15">
        <f t="shared" si="23"/>
        <v>64.077537802853698</v>
      </c>
      <c r="P15">
        <f t="shared" si="24"/>
        <v>51.255311828756867</v>
      </c>
      <c r="Q15">
        <v>139801</v>
      </c>
      <c r="R15">
        <v>90517</v>
      </c>
      <c r="S15">
        <f t="shared" si="25"/>
        <v>64.747033283023725</v>
      </c>
      <c r="T15">
        <v>33147</v>
      </c>
      <c r="U15">
        <v>21942</v>
      </c>
      <c r="V15">
        <f t="shared" si="26"/>
        <v>66.196035840347548</v>
      </c>
      <c r="W15">
        <v>10290</v>
      </c>
      <c r="X15">
        <v>3133</v>
      </c>
      <c r="Y15">
        <f t="shared" si="27"/>
        <v>30.447035957240036</v>
      </c>
      <c r="Z15">
        <f t="shared" si="28"/>
        <v>4.7841328584845133</v>
      </c>
      <c r="AA15">
        <v>4368</v>
      </c>
      <c r="AB15">
        <v>1525</v>
      </c>
      <c r="AC15">
        <f t="shared" si="29"/>
        <v>34.913003663003664</v>
      </c>
      <c r="AD15">
        <v>5922</v>
      </c>
      <c r="AE15">
        <v>1608</v>
      </c>
      <c r="AF15">
        <f t="shared" si="30"/>
        <v>27.152988855116515</v>
      </c>
      <c r="AG15">
        <v>19830</v>
      </c>
      <c r="AH15">
        <v>7677</v>
      </c>
      <c r="AI15">
        <f t="shared" si="31"/>
        <v>38.714069591527988</v>
      </c>
      <c r="AJ15">
        <v>10024</v>
      </c>
      <c r="AK15">
        <v>3363</v>
      </c>
      <c r="AL15">
        <f t="shared" si="32"/>
        <v>33.549481245011968</v>
      </c>
      <c r="AM15">
        <f t="shared" si="33"/>
        <v>9.2195679867587845</v>
      </c>
    </row>
    <row r="16" spans="1:45">
      <c r="A16">
        <v>2009</v>
      </c>
      <c r="B16">
        <v>11254</v>
      </c>
      <c r="C16">
        <v>222534</v>
      </c>
      <c r="D16">
        <f t="shared" si="34"/>
        <v>19.773769326461704</v>
      </c>
      <c r="E16">
        <f t="shared" ref="E16:E18" si="36">C16-C15</f>
        <v>7448</v>
      </c>
      <c r="F16">
        <f t="shared" si="35"/>
        <v>3.3469042932765327</v>
      </c>
      <c r="G16">
        <v>131123</v>
      </c>
      <c r="H16" s="21">
        <f t="shared" si="20"/>
        <v>58.922681477886528</v>
      </c>
      <c r="I16">
        <v>108249</v>
      </c>
      <c r="J16">
        <v>59203</v>
      </c>
      <c r="K16">
        <f t="shared" si="21"/>
        <v>54.691498304834226</v>
      </c>
      <c r="L16">
        <f t="shared" si="22"/>
        <v>48.643802744749117</v>
      </c>
      <c r="M16">
        <v>114285</v>
      </c>
      <c r="N16">
        <v>71920</v>
      </c>
      <c r="O16">
        <f t="shared" si="23"/>
        <v>62.930393314958224</v>
      </c>
      <c r="P16">
        <f t="shared" si="24"/>
        <v>51.356197255250876</v>
      </c>
      <c r="Q16">
        <v>141748</v>
      </c>
      <c r="R16">
        <v>89505</v>
      </c>
      <c r="S16">
        <f t="shared" si="25"/>
        <v>63.143748059937352</v>
      </c>
      <c r="T16">
        <v>35350</v>
      </c>
      <c r="U16">
        <v>23303</v>
      </c>
      <c r="V16">
        <f t="shared" si="26"/>
        <v>65.920792079207928</v>
      </c>
      <c r="W16">
        <v>11325</v>
      </c>
      <c r="X16">
        <v>3123</v>
      </c>
      <c r="Y16">
        <f t="shared" si="27"/>
        <v>27.576158940397349</v>
      </c>
      <c r="Z16">
        <f t="shared" si="28"/>
        <v>5.0891099786998844</v>
      </c>
      <c r="AA16">
        <v>4749</v>
      </c>
      <c r="AB16">
        <v>1490</v>
      </c>
      <c r="AC16">
        <f t="shared" si="29"/>
        <v>31.375026321330807</v>
      </c>
      <c r="AD16">
        <v>6576</v>
      </c>
      <c r="AE16">
        <v>1633</v>
      </c>
      <c r="AF16">
        <f t="shared" si="30"/>
        <v>24.832725060827251</v>
      </c>
      <c r="AG16">
        <v>21711</v>
      </c>
      <c r="AH16">
        <v>8048</v>
      </c>
      <c r="AI16">
        <f t="shared" si="31"/>
        <v>37.068766984477911</v>
      </c>
      <c r="AJ16">
        <v>10736</v>
      </c>
      <c r="AK16">
        <v>3369</v>
      </c>
      <c r="AL16">
        <f t="shared" si="32"/>
        <v>31.380402384500744</v>
      </c>
      <c r="AM16">
        <f t="shared" si="33"/>
        <v>9.7562619644638566</v>
      </c>
    </row>
    <row r="17" spans="1:39">
      <c r="A17">
        <v>2010</v>
      </c>
      <c r="B17">
        <v>11342</v>
      </c>
      <c r="C17">
        <v>236502</v>
      </c>
      <c r="D17">
        <f t="shared" si="34"/>
        <v>20.851877975665669</v>
      </c>
      <c r="E17">
        <f t="shared" si="36"/>
        <v>13968</v>
      </c>
      <c r="F17">
        <f t="shared" si="35"/>
        <v>5.9060811325062783</v>
      </c>
      <c r="G17">
        <v>130264</v>
      </c>
      <c r="H17">
        <f t="shared" si="20"/>
        <v>55.079449645246129</v>
      </c>
      <c r="I17">
        <v>114989</v>
      </c>
      <c r="J17">
        <v>57636</v>
      </c>
      <c r="K17">
        <f t="shared" si="21"/>
        <v>50.123055248762924</v>
      </c>
      <c r="L17">
        <f t="shared" si="22"/>
        <v>48.620730480080503</v>
      </c>
      <c r="M17">
        <v>121513</v>
      </c>
      <c r="N17">
        <v>72628</v>
      </c>
      <c r="O17">
        <f t="shared" si="23"/>
        <v>59.769736571395647</v>
      </c>
      <c r="P17">
        <f t="shared" si="24"/>
        <v>51.37926951991949</v>
      </c>
      <c r="Q17">
        <v>146283</v>
      </c>
      <c r="R17">
        <v>87199</v>
      </c>
      <c r="S17">
        <f t="shared" si="25"/>
        <v>59.60979744741357</v>
      </c>
      <c r="T17">
        <v>37608</v>
      </c>
      <c r="U17">
        <v>23171</v>
      </c>
      <c r="V17">
        <f t="shared" si="26"/>
        <v>61.611891087002768</v>
      </c>
      <c r="W17">
        <v>12205</v>
      </c>
      <c r="X17">
        <v>2984</v>
      </c>
      <c r="Y17">
        <f t="shared" si="27"/>
        <v>24.44899631298648</v>
      </c>
      <c r="Z17">
        <f t="shared" si="28"/>
        <v>5.1606328910537753</v>
      </c>
      <c r="AA17">
        <v>5277</v>
      </c>
      <c r="AB17">
        <v>1470</v>
      </c>
      <c r="AC17">
        <f t="shared" si="29"/>
        <v>27.856736782262647</v>
      </c>
      <c r="AD17">
        <v>6928</v>
      </c>
      <c r="AE17">
        <v>1514</v>
      </c>
      <c r="AF17">
        <f t="shared" si="30"/>
        <v>21.853348729792149</v>
      </c>
      <c r="AG17">
        <v>24053</v>
      </c>
      <c r="AH17">
        <v>8286</v>
      </c>
      <c r="AI17">
        <f t="shared" si="31"/>
        <v>34.448925289984615</v>
      </c>
      <c r="AJ17">
        <v>11915</v>
      </c>
      <c r="AK17">
        <v>3358</v>
      </c>
      <c r="AL17">
        <f t="shared" si="32"/>
        <v>28.182962652119176</v>
      </c>
      <c r="AM17">
        <f t="shared" si="33"/>
        <v>10.170315684433959</v>
      </c>
    </row>
    <row r="18" spans="1:39">
      <c r="A18">
        <v>2011</v>
      </c>
      <c r="B18">
        <v>11469</v>
      </c>
      <c r="C18">
        <v>245572</v>
      </c>
      <c r="D18">
        <f t="shared" si="34"/>
        <v>21.411805737204638</v>
      </c>
      <c r="E18">
        <f t="shared" si="36"/>
        <v>9070</v>
      </c>
      <c r="F18">
        <f t="shared" si="35"/>
        <v>3.693417816363429</v>
      </c>
      <c r="G18">
        <v>136451</v>
      </c>
      <c r="H18">
        <f t="shared" si="20"/>
        <v>55.564559477464861</v>
      </c>
      <c r="I18">
        <v>119088</v>
      </c>
      <c r="J18">
        <v>61529</v>
      </c>
      <c r="K18">
        <f t="shared" si="21"/>
        <v>51.666834609700388</v>
      </c>
      <c r="L18">
        <f t="shared" si="22"/>
        <v>48.494127995048295</v>
      </c>
      <c r="M18">
        <v>126484</v>
      </c>
      <c r="N18">
        <v>74922</v>
      </c>
      <c r="O18">
        <f t="shared" si="23"/>
        <v>59.234369564529899</v>
      </c>
      <c r="P18">
        <f t="shared" si="24"/>
        <v>51.505872004951705</v>
      </c>
      <c r="Q18">
        <v>151252</v>
      </c>
      <c r="R18">
        <v>90959</v>
      </c>
      <c r="S18">
        <f t="shared" si="25"/>
        <v>60.13738661306958</v>
      </c>
      <c r="T18">
        <v>40125</v>
      </c>
      <c r="U18">
        <v>25551</v>
      </c>
      <c r="V18">
        <f t="shared" si="26"/>
        <v>63.678504672897198</v>
      </c>
      <c r="W18">
        <v>13467</v>
      </c>
      <c r="X18">
        <v>3382</v>
      </c>
      <c r="Y18">
        <f t="shared" si="27"/>
        <v>25.11323977129279</v>
      </c>
      <c r="Z18">
        <f t="shared" si="28"/>
        <v>5.4839313928298017</v>
      </c>
      <c r="AA18">
        <v>5907</v>
      </c>
      <c r="AB18">
        <v>1689</v>
      </c>
      <c r="AC18">
        <f t="shared" si="29"/>
        <v>28.593194514982223</v>
      </c>
      <c r="AD18">
        <v>7560</v>
      </c>
      <c r="AE18">
        <v>1693</v>
      </c>
      <c r="AF18">
        <f t="shared" si="30"/>
        <v>22.394179894179896</v>
      </c>
      <c r="AG18">
        <v>27215</v>
      </c>
      <c r="AH18">
        <v>9404</v>
      </c>
      <c r="AI18">
        <f t="shared" si="31"/>
        <v>34.554473635862578</v>
      </c>
      <c r="AJ18">
        <v>13482</v>
      </c>
      <c r="AK18">
        <v>4051</v>
      </c>
      <c r="AL18">
        <f t="shared" si="32"/>
        <v>30.047470701676311</v>
      </c>
      <c r="AM18">
        <f t="shared" si="33"/>
        <v>11.082289511833597</v>
      </c>
    </row>
    <row r="20" spans="1:39">
      <c r="A20" t="s">
        <v>72</v>
      </c>
    </row>
    <row r="21" spans="1:39">
      <c r="B21" t="s">
        <v>37</v>
      </c>
      <c r="C21" t="s">
        <v>0</v>
      </c>
      <c r="D21" t="s">
        <v>38</v>
      </c>
      <c r="E21" t="s">
        <v>32</v>
      </c>
      <c r="F21" t="s">
        <v>28</v>
      </c>
      <c r="G21" t="s">
        <v>1</v>
      </c>
      <c r="H21" t="s">
        <v>2</v>
      </c>
      <c r="I21" t="s">
        <v>3</v>
      </c>
      <c r="J21" t="s">
        <v>4</v>
      </c>
      <c r="K21" t="s">
        <v>5</v>
      </c>
      <c r="L21" t="s">
        <v>24</v>
      </c>
      <c r="M21" t="s">
        <v>39</v>
      </c>
      <c r="N21" t="s">
        <v>40</v>
      </c>
      <c r="O21" t="s">
        <v>41</v>
      </c>
      <c r="P21" t="s">
        <v>42</v>
      </c>
      <c r="Q21" t="s">
        <v>64</v>
      </c>
      <c r="R21" t="s">
        <v>65</v>
      </c>
      <c r="S21" t="s">
        <v>70</v>
      </c>
      <c r="T21" t="s">
        <v>67</v>
      </c>
      <c r="U21" t="s">
        <v>69</v>
      </c>
      <c r="V21" t="s">
        <v>68</v>
      </c>
      <c r="W21" t="s">
        <v>6</v>
      </c>
      <c r="X21" t="s">
        <v>7</v>
      </c>
      <c r="Y21" t="s">
        <v>8</v>
      </c>
      <c r="Z21" t="s">
        <v>47</v>
      </c>
      <c r="AA21" t="s">
        <v>9</v>
      </c>
      <c r="AB21" t="s">
        <v>10</v>
      </c>
      <c r="AC21" t="s">
        <v>11</v>
      </c>
      <c r="AD21" t="s">
        <v>12</v>
      </c>
      <c r="AE21" t="s">
        <v>13</v>
      </c>
      <c r="AF21" t="s">
        <v>14</v>
      </c>
      <c r="AG21" t="s">
        <v>15</v>
      </c>
      <c r="AH21" t="s">
        <v>16</v>
      </c>
      <c r="AI21" t="s">
        <v>17</v>
      </c>
      <c r="AJ21" t="s">
        <v>18</v>
      </c>
      <c r="AK21" t="s">
        <v>19</v>
      </c>
      <c r="AM21" t="s">
        <v>27</v>
      </c>
    </row>
    <row r="22" spans="1:39">
      <c r="A22">
        <v>2006</v>
      </c>
      <c r="C22">
        <v>427</v>
      </c>
      <c r="G22">
        <v>166</v>
      </c>
      <c r="H22">
        <f t="shared" ref="H22:H26" si="37">G22/C22*100</f>
        <v>38.875878220140514</v>
      </c>
      <c r="I22">
        <v>93</v>
      </c>
      <c r="J22">
        <v>21</v>
      </c>
      <c r="K22">
        <f t="shared" ref="K22:K27" si="38">J22/I22*100</f>
        <v>22.58064516129032</v>
      </c>
      <c r="L22">
        <f>I22/C22*100</f>
        <v>21.779859484777518</v>
      </c>
      <c r="M22">
        <v>334</v>
      </c>
      <c r="N22">
        <v>145</v>
      </c>
      <c r="O22">
        <f t="shared" ref="O22:O27" si="39">N22/ M22*100</f>
        <v>43.41317365269461</v>
      </c>
      <c r="P22">
        <f t="shared" ref="P22:P27" si="40">M22/C22*100</f>
        <v>78.220140515222482</v>
      </c>
      <c r="Q22">
        <v>230</v>
      </c>
      <c r="R22">
        <v>104</v>
      </c>
      <c r="S22">
        <f t="shared" ref="S22:S27" si="41">R22/Q22*100</f>
        <v>45.217391304347828</v>
      </c>
      <c r="T22">
        <v>76</v>
      </c>
      <c r="U22">
        <v>41</v>
      </c>
      <c r="V22">
        <f t="shared" ref="V22:V27" si="42">U22/T22*100</f>
        <v>53.94736842105263</v>
      </c>
      <c r="W22">
        <v>67</v>
      </c>
      <c r="X22">
        <v>2</v>
      </c>
      <c r="Y22">
        <f t="shared" ref="Y22:Y27" si="43">X22/W22*100</f>
        <v>2.9850746268656714</v>
      </c>
      <c r="Z22">
        <f t="shared" ref="Z22:Z27" si="44">W22/C22*100</f>
        <v>15.690866510538642</v>
      </c>
      <c r="AA22">
        <v>45</v>
      </c>
      <c r="AB22">
        <v>1</v>
      </c>
      <c r="AC22">
        <f>AB22/AA22*100</f>
        <v>2.2222222222222223</v>
      </c>
      <c r="AD22">
        <v>22</v>
      </c>
      <c r="AE22">
        <v>1</v>
      </c>
      <c r="AF22">
        <f>AE22/AD22*100</f>
        <v>4.5454545454545459</v>
      </c>
      <c r="AG22">
        <v>14</v>
      </c>
      <c r="AH22">
        <v>3</v>
      </c>
      <c r="AI22">
        <f t="shared" ref="AI22:AI27" si="45">AH22/AG22*100</f>
        <v>21.428571428571427</v>
      </c>
      <c r="AJ22">
        <v>5</v>
      </c>
      <c r="AK22">
        <v>0</v>
      </c>
      <c r="AL22">
        <f t="shared" ref="AL22:AL27" si="46">AK22/AJ22*100</f>
        <v>0</v>
      </c>
      <c r="AM22">
        <f>AG22/C22*100</f>
        <v>3.278688524590164</v>
      </c>
    </row>
    <row r="23" spans="1:39">
      <c r="A23">
        <v>2007</v>
      </c>
      <c r="C23">
        <v>422</v>
      </c>
      <c r="E23">
        <f>C23-C22</f>
        <v>-5</v>
      </c>
      <c r="F23">
        <f t="shared" ref="F23:F27" si="47">E23/C23*100</f>
        <v>-1.1848341232227488</v>
      </c>
      <c r="G23">
        <v>213</v>
      </c>
      <c r="H23">
        <f t="shared" si="37"/>
        <v>50.473933649289101</v>
      </c>
      <c r="I23">
        <v>68</v>
      </c>
      <c r="J23">
        <v>21</v>
      </c>
      <c r="K23">
        <f t="shared" si="38"/>
        <v>30.882352941176471</v>
      </c>
      <c r="L23">
        <f t="shared" ref="L23:L27" si="48">I23/C23*100</f>
        <v>16.113744075829384</v>
      </c>
      <c r="M23">
        <v>354</v>
      </c>
      <c r="N23">
        <v>192</v>
      </c>
      <c r="O23">
        <f t="shared" si="39"/>
        <v>54.237288135593218</v>
      </c>
      <c r="P23">
        <f t="shared" si="40"/>
        <v>83.886255924170612</v>
      </c>
      <c r="Q23">
        <v>245</v>
      </c>
      <c r="R23">
        <v>126</v>
      </c>
      <c r="S23">
        <f t="shared" si="41"/>
        <v>51.428571428571423</v>
      </c>
      <c r="T23">
        <v>83</v>
      </c>
      <c r="U23">
        <v>52</v>
      </c>
      <c r="V23">
        <f t="shared" si="42"/>
        <v>62.650602409638559</v>
      </c>
      <c r="W23">
        <v>40</v>
      </c>
      <c r="X23">
        <v>9</v>
      </c>
      <c r="Y23">
        <f t="shared" si="43"/>
        <v>22.5</v>
      </c>
      <c r="Z23">
        <f t="shared" si="44"/>
        <v>9.4786729857819907</v>
      </c>
      <c r="AA23">
        <v>28</v>
      </c>
      <c r="AB23">
        <v>7</v>
      </c>
      <c r="AC23">
        <f t="shared" ref="AC23:AC27" si="49">AB23/AA23*100</f>
        <v>25</v>
      </c>
      <c r="AD23">
        <v>12</v>
      </c>
      <c r="AE23">
        <v>2</v>
      </c>
      <c r="AF23">
        <f t="shared" ref="AF23:AF27" si="50">AE23/AD23*100</f>
        <v>16.666666666666664</v>
      </c>
      <c r="AG23">
        <v>13</v>
      </c>
      <c r="AH23">
        <v>3</v>
      </c>
      <c r="AI23">
        <f t="shared" si="45"/>
        <v>23.076923076923077</v>
      </c>
      <c r="AJ23">
        <v>1</v>
      </c>
      <c r="AK23">
        <v>0</v>
      </c>
      <c r="AL23">
        <f t="shared" si="46"/>
        <v>0</v>
      </c>
      <c r="AM23">
        <f t="shared" ref="AM23:AM27" si="51">AG23/C23*100</f>
        <v>3.080568720379147</v>
      </c>
    </row>
    <row r="24" spans="1:39">
      <c r="A24">
        <v>2008</v>
      </c>
      <c r="B24">
        <v>81</v>
      </c>
      <c r="C24">
        <v>585</v>
      </c>
      <c r="D24">
        <f t="shared" ref="D24:D27" si="52">C24/B24</f>
        <v>7.2222222222222223</v>
      </c>
      <c r="E24">
        <f>C24-C23</f>
        <v>163</v>
      </c>
      <c r="F24">
        <f t="shared" si="47"/>
        <v>27.863247863247864</v>
      </c>
      <c r="G24">
        <v>267</v>
      </c>
      <c r="H24">
        <f t="shared" si="37"/>
        <v>45.641025641025642</v>
      </c>
      <c r="I24">
        <v>108</v>
      </c>
      <c r="J24">
        <v>35</v>
      </c>
      <c r="K24">
        <f t="shared" si="38"/>
        <v>32.407407407407405</v>
      </c>
      <c r="L24">
        <f t="shared" si="48"/>
        <v>18.461538461538463</v>
      </c>
      <c r="M24">
        <v>477</v>
      </c>
      <c r="N24">
        <v>232</v>
      </c>
      <c r="O24">
        <f t="shared" si="39"/>
        <v>48.637316561844862</v>
      </c>
      <c r="P24">
        <f t="shared" si="40"/>
        <v>81.538461538461533</v>
      </c>
      <c r="Q24">
        <v>321</v>
      </c>
      <c r="R24">
        <v>172</v>
      </c>
      <c r="S24">
        <f t="shared" si="41"/>
        <v>53.58255451713395</v>
      </c>
      <c r="T24">
        <v>128</v>
      </c>
      <c r="U24">
        <v>65</v>
      </c>
      <c r="V24">
        <f t="shared" si="42"/>
        <v>50.78125</v>
      </c>
      <c r="W24">
        <v>84</v>
      </c>
      <c r="X24">
        <v>9</v>
      </c>
      <c r="Y24">
        <f t="shared" si="43"/>
        <v>10.714285714285714</v>
      </c>
      <c r="Z24">
        <f t="shared" si="44"/>
        <v>14.358974358974358</v>
      </c>
      <c r="AA24">
        <v>47</v>
      </c>
      <c r="AB24">
        <v>6</v>
      </c>
      <c r="AC24">
        <f t="shared" si="49"/>
        <v>12.76595744680851</v>
      </c>
      <c r="AD24">
        <v>37</v>
      </c>
      <c r="AE24">
        <v>3</v>
      </c>
      <c r="AF24">
        <f t="shared" si="50"/>
        <v>8.1081081081081088</v>
      </c>
      <c r="AG24">
        <v>22</v>
      </c>
      <c r="AH24">
        <v>7</v>
      </c>
      <c r="AI24">
        <f t="shared" si="45"/>
        <v>31.818181818181817</v>
      </c>
      <c r="AJ24">
        <v>2</v>
      </c>
      <c r="AK24">
        <v>0</v>
      </c>
      <c r="AL24">
        <f t="shared" si="46"/>
        <v>0</v>
      </c>
      <c r="AM24">
        <f t="shared" si="51"/>
        <v>3.7606837606837606</v>
      </c>
    </row>
    <row r="25" spans="1:39">
      <c r="A25">
        <v>2009</v>
      </c>
      <c r="B25">
        <v>73</v>
      </c>
      <c r="C25">
        <v>583</v>
      </c>
      <c r="D25">
        <f t="shared" si="52"/>
        <v>7.9863013698630141</v>
      </c>
      <c r="E25">
        <f t="shared" ref="E25:E27" si="53">C25-C24</f>
        <v>-2</v>
      </c>
      <c r="F25">
        <f t="shared" si="47"/>
        <v>-0.34305317324185247</v>
      </c>
      <c r="G25">
        <v>304</v>
      </c>
      <c r="H25">
        <f t="shared" si="37"/>
        <v>52.144082332761577</v>
      </c>
      <c r="I25">
        <v>110</v>
      </c>
      <c r="J25">
        <v>51</v>
      </c>
      <c r="K25">
        <f t="shared" si="38"/>
        <v>46.36363636363636</v>
      </c>
      <c r="L25">
        <f t="shared" si="48"/>
        <v>18.867924528301888</v>
      </c>
      <c r="M25">
        <v>473</v>
      </c>
      <c r="N25">
        <v>253</v>
      </c>
      <c r="O25">
        <f t="shared" si="39"/>
        <v>53.488372093023251</v>
      </c>
      <c r="P25">
        <f t="shared" si="40"/>
        <v>81.132075471698116</v>
      </c>
      <c r="Q25">
        <v>308</v>
      </c>
      <c r="R25">
        <v>189</v>
      </c>
      <c r="S25">
        <f t="shared" si="41"/>
        <v>61.363636363636367</v>
      </c>
      <c r="T25">
        <v>142</v>
      </c>
      <c r="U25">
        <v>79</v>
      </c>
      <c r="V25">
        <f t="shared" si="42"/>
        <v>55.633802816901415</v>
      </c>
      <c r="W25">
        <v>69</v>
      </c>
      <c r="X25">
        <v>7</v>
      </c>
      <c r="Y25">
        <f t="shared" si="43"/>
        <v>10.144927536231885</v>
      </c>
      <c r="Z25">
        <f t="shared" si="44"/>
        <v>11.83533447684391</v>
      </c>
      <c r="AA25">
        <v>44</v>
      </c>
      <c r="AB25">
        <v>5</v>
      </c>
      <c r="AC25">
        <f t="shared" si="49"/>
        <v>11.363636363636363</v>
      </c>
      <c r="AD25">
        <v>25</v>
      </c>
      <c r="AE25">
        <v>2</v>
      </c>
      <c r="AF25">
        <f t="shared" si="50"/>
        <v>8</v>
      </c>
      <c r="AG25">
        <v>27</v>
      </c>
      <c r="AH25">
        <v>11</v>
      </c>
      <c r="AI25">
        <f t="shared" si="45"/>
        <v>40.74074074074074</v>
      </c>
      <c r="AJ25">
        <v>3</v>
      </c>
      <c r="AK25">
        <v>0</v>
      </c>
      <c r="AL25">
        <f t="shared" si="46"/>
        <v>0</v>
      </c>
      <c r="AM25">
        <f t="shared" si="51"/>
        <v>4.6312178387650089</v>
      </c>
    </row>
    <row r="26" spans="1:39">
      <c r="A26">
        <v>2010</v>
      </c>
      <c r="B26">
        <v>71</v>
      </c>
      <c r="C26">
        <v>692</v>
      </c>
      <c r="D26">
        <f t="shared" si="52"/>
        <v>9.7464788732394361</v>
      </c>
      <c r="E26">
        <f t="shared" si="53"/>
        <v>109</v>
      </c>
      <c r="F26">
        <f t="shared" si="47"/>
        <v>15.751445086705202</v>
      </c>
      <c r="G26">
        <v>388</v>
      </c>
      <c r="H26">
        <f t="shared" si="37"/>
        <v>56.069364161849713</v>
      </c>
      <c r="I26">
        <v>118</v>
      </c>
      <c r="J26">
        <v>57</v>
      </c>
      <c r="K26">
        <f t="shared" si="38"/>
        <v>48.305084745762713</v>
      </c>
      <c r="L26">
        <f t="shared" si="48"/>
        <v>17.052023121387283</v>
      </c>
      <c r="M26">
        <v>574</v>
      </c>
      <c r="N26">
        <v>331</v>
      </c>
      <c r="O26">
        <f t="shared" si="39"/>
        <v>57.665505226480839</v>
      </c>
      <c r="P26">
        <f t="shared" si="40"/>
        <v>82.947976878612721</v>
      </c>
      <c r="Q26">
        <v>414</v>
      </c>
      <c r="R26">
        <v>260</v>
      </c>
      <c r="S26">
        <f t="shared" si="41"/>
        <v>62.80193236714976</v>
      </c>
      <c r="T26">
        <v>143</v>
      </c>
      <c r="U26">
        <v>79</v>
      </c>
      <c r="V26">
        <f t="shared" si="42"/>
        <v>55.24475524475524</v>
      </c>
      <c r="W26">
        <v>68</v>
      </c>
      <c r="X26">
        <v>16</v>
      </c>
      <c r="Y26">
        <f t="shared" si="43"/>
        <v>23.52941176470588</v>
      </c>
      <c r="Z26">
        <f t="shared" si="44"/>
        <v>9.8265895953757223</v>
      </c>
      <c r="AA26">
        <v>46</v>
      </c>
      <c r="AB26">
        <v>13</v>
      </c>
      <c r="AC26">
        <f t="shared" si="49"/>
        <v>28.260869565217391</v>
      </c>
      <c r="AD26">
        <v>22</v>
      </c>
      <c r="AE26">
        <v>3</v>
      </c>
      <c r="AF26">
        <f t="shared" si="50"/>
        <v>13.636363636363635</v>
      </c>
      <c r="AG26">
        <v>30</v>
      </c>
      <c r="AH26">
        <v>9</v>
      </c>
      <c r="AI26">
        <f t="shared" si="45"/>
        <v>30</v>
      </c>
      <c r="AJ26">
        <v>7</v>
      </c>
      <c r="AK26">
        <v>0</v>
      </c>
      <c r="AL26">
        <f t="shared" si="46"/>
        <v>0</v>
      </c>
      <c r="AM26">
        <f t="shared" si="51"/>
        <v>4.3352601156069364</v>
      </c>
    </row>
    <row r="27" spans="1:39">
      <c r="A27">
        <v>2011</v>
      </c>
      <c r="B27">
        <v>65</v>
      </c>
      <c r="C27">
        <v>884</v>
      </c>
      <c r="D27">
        <f t="shared" si="52"/>
        <v>13.6</v>
      </c>
      <c r="E27">
        <f t="shared" si="53"/>
        <v>192</v>
      </c>
      <c r="F27">
        <f t="shared" si="47"/>
        <v>21.719457013574662</v>
      </c>
      <c r="G27">
        <v>448</v>
      </c>
      <c r="H27">
        <f>G27/ C27 *100</f>
        <v>50.678733031674206</v>
      </c>
      <c r="I27">
        <v>154</v>
      </c>
      <c r="J27">
        <v>70</v>
      </c>
      <c r="K27">
        <f t="shared" si="38"/>
        <v>45.454545454545453</v>
      </c>
      <c r="L27">
        <f t="shared" si="48"/>
        <v>17.420814479638008</v>
      </c>
      <c r="M27">
        <v>730</v>
      </c>
      <c r="N27">
        <v>378</v>
      </c>
      <c r="O27">
        <f t="shared" si="39"/>
        <v>51.780821917808218</v>
      </c>
      <c r="P27">
        <f t="shared" si="40"/>
        <v>82.579185520361989</v>
      </c>
      <c r="Q27">
        <v>521</v>
      </c>
      <c r="R27">
        <v>292</v>
      </c>
      <c r="S27">
        <f t="shared" si="41"/>
        <v>56.046065259117086</v>
      </c>
      <c r="T27">
        <v>182</v>
      </c>
      <c r="U27">
        <v>98</v>
      </c>
      <c r="V27">
        <f t="shared" si="42"/>
        <v>53.846153846153847</v>
      </c>
      <c r="W27">
        <v>79</v>
      </c>
      <c r="X27">
        <v>17</v>
      </c>
      <c r="Y27">
        <f t="shared" si="43"/>
        <v>21.518987341772153</v>
      </c>
      <c r="Z27">
        <f t="shared" si="44"/>
        <v>8.9366515837104075</v>
      </c>
      <c r="AA27">
        <v>64</v>
      </c>
      <c r="AB27">
        <v>16</v>
      </c>
      <c r="AC27">
        <f t="shared" si="49"/>
        <v>25</v>
      </c>
      <c r="AD27">
        <v>15</v>
      </c>
      <c r="AE27">
        <v>1</v>
      </c>
      <c r="AF27">
        <f t="shared" si="50"/>
        <v>6.666666666666667</v>
      </c>
      <c r="AG27">
        <v>54</v>
      </c>
      <c r="AH27">
        <v>21</v>
      </c>
      <c r="AI27">
        <f t="shared" si="45"/>
        <v>38.888888888888893</v>
      </c>
      <c r="AJ27">
        <v>7</v>
      </c>
      <c r="AK27">
        <v>0</v>
      </c>
      <c r="AL27">
        <f t="shared" si="46"/>
        <v>0</v>
      </c>
      <c r="AM27">
        <f t="shared" si="51"/>
        <v>6.1085972850678729</v>
      </c>
    </row>
    <row r="28" spans="1:39">
      <c r="E28">
        <f>C27-C22</f>
        <v>457</v>
      </c>
    </row>
    <row r="30" spans="1:39">
      <c r="A30" t="s">
        <v>75</v>
      </c>
    </row>
    <row r="31" spans="1:39">
      <c r="B31" t="s">
        <v>37</v>
      </c>
      <c r="C31" t="s">
        <v>0</v>
      </c>
      <c r="D31" t="s">
        <v>38</v>
      </c>
      <c r="E31" t="s">
        <v>32</v>
      </c>
      <c r="F31" t="s">
        <v>28</v>
      </c>
      <c r="G31" t="s">
        <v>1</v>
      </c>
      <c r="H31" t="s">
        <v>2</v>
      </c>
      <c r="I31" t="s">
        <v>3</v>
      </c>
      <c r="J31" t="s">
        <v>4</v>
      </c>
      <c r="K31" t="s">
        <v>5</v>
      </c>
      <c r="L31" t="s">
        <v>24</v>
      </c>
      <c r="M31" t="s">
        <v>39</v>
      </c>
      <c r="N31" t="s">
        <v>40</v>
      </c>
      <c r="O31" t="s">
        <v>41</v>
      </c>
      <c r="P31" t="s">
        <v>42</v>
      </c>
      <c r="Q31" t="s">
        <v>64</v>
      </c>
      <c r="R31" t="s">
        <v>65</v>
      </c>
      <c r="S31" t="s">
        <v>70</v>
      </c>
      <c r="T31" t="s">
        <v>67</v>
      </c>
      <c r="U31" t="s">
        <v>69</v>
      </c>
      <c r="V31" t="s">
        <v>68</v>
      </c>
      <c r="W31" t="s">
        <v>6</v>
      </c>
      <c r="X31" t="s">
        <v>7</v>
      </c>
      <c r="Y31" t="s">
        <v>8</v>
      </c>
      <c r="Z31" t="s">
        <v>47</v>
      </c>
      <c r="AA31" t="s">
        <v>9</v>
      </c>
      <c r="AB31" t="s">
        <v>10</v>
      </c>
      <c r="AC31" t="s">
        <v>11</v>
      </c>
      <c r="AD31" t="s">
        <v>12</v>
      </c>
      <c r="AE31" t="s">
        <v>13</v>
      </c>
      <c r="AF31" t="s">
        <v>14</v>
      </c>
      <c r="AG31" t="s">
        <v>15</v>
      </c>
      <c r="AH31" t="s">
        <v>16</v>
      </c>
      <c r="AI31" t="s">
        <v>17</v>
      </c>
      <c r="AJ31" t="s">
        <v>18</v>
      </c>
      <c r="AK31" t="s">
        <v>19</v>
      </c>
      <c r="AM31" t="s">
        <v>27</v>
      </c>
    </row>
    <row r="32" spans="1:39">
      <c r="A32">
        <v>2006</v>
      </c>
      <c r="C32">
        <v>5450</v>
      </c>
      <c r="G32">
        <v>3053</v>
      </c>
      <c r="H32">
        <f t="shared" ref="H32:H37" si="54">G32/C32*100</f>
        <v>56.018348623853207</v>
      </c>
      <c r="I32">
        <v>2753</v>
      </c>
      <c r="J32">
        <v>1459</v>
      </c>
      <c r="K32">
        <f t="shared" ref="K32:K37" si="55">J32/I32*100</f>
        <v>52.996730839084641</v>
      </c>
      <c r="L32">
        <f t="shared" ref="L32:L37" si="56">I32/C32*100</f>
        <v>50.513761467889907</v>
      </c>
      <c r="M32">
        <v>2697</v>
      </c>
      <c r="N32">
        <v>1594</v>
      </c>
      <c r="O32">
        <f t="shared" ref="O32:O37" si="57">N32/ M32*100</f>
        <v>59.102706711160543</v>
      </c>
      <c r="P32">
        <f t="shared" ref="P32:P37" si="58">M32/C32*100</f>
        <v>49.486238532110093</v>
      </c>
      <c r="Q32">
        <v>3565</v>
      </c>
      <c r="R32">
        <v>2186</v>
      </c>
      <c r="S32">
        <f t="shared" ref="S32:S37" si="59">R32/Q32*100</f>
        <v>61.318373071528754</v>
      </c>
      <c r="T32">
        <v>598</v>
      </c>
      <c r="U32">
        <v>390</v>
      </c>
      <c r="V32">
        <f t="shared" ref="V32:V37" si="60">U32/T32*100</f>
        <v>65.217391304347828</v>
      </c>
      <c r="W32">
        <v>801</v>
      </c>
      <c r="X32">
        <v>208</v>
      </c>
      <c r="Y32">
        <f t="shared" ref="Y32:Y37" si="61">X32/W32*100</f>
        <v>25.96754057428215</v>
      </c>
      <c r="Z32">
        <f t="shared" ref="Z32:Z37" si="62">W32/C32*100</f>
        <v>14.697247706422017</v>
      </c>
      <c r="AA32">
        <v>303</v>
      </c>
      <c r="AB32">
        <v>87</v>
      </c>
      <c r="AC32">
        <f t="shared" ref="AC32:AC37" si="63">AB32/AA32*100</f>
        <v>28.71287128712871</v>
      </c>
      <c r="AD32">
        <v>498</v>
      </c>
      <c r="AE32">
        <v>121</v>
      </c>
      <c r="AF32">
        <f t="shared" ref="AF32:AF37" si="64">AE32/AD32*100</f>
        <v>24.29718875502008</v>
      </c>
      <c r="AG32">
        <v>164</v>
      </c>
      <c r="AH32">
        <v>89</v>
      </c>
      <c r="AI32">
        <f t="shared" ref="AI32:AI37" si="65">AH32/AG32*100</f>
        <v>54.268292682926834</v>
      </c>
      <c r="AJ32">
        <v>81</v>
      </c>
      <c r="AK32">
        <v>38</v>
      </c>
      <c r="AL32">
        <f t="shared" ref="AL32:AL37" si="66">AK32/AJ32*100</f>
        <v>46.913580246913575</v>
      </c>
      <c r="AM32">
        <f t="shared" ref="AM32:AM37" si="67">AG32/C32*100</f>
        <v>3.0091743119266057</v>
      </c>
    </row>
    <row r="33" spans="1:39">
      <c r="A33">
        <v>2007</v>
      </c>
      <c r="C33">
        <v>5709</v>
      </c>
      <c r="E33">
        <f>C33-C32</f>
        <v>259</v>
      </c>
      <c r="F33">
        <f t="shared" ref="F33:F37" si="68">E33/C33*100</f>
        <v>4.5366964442108948</v>
      </c>
      <c r="G33">
        <v>3189</v>
      </c>
      <c r="H33">
        <f t="shared" si="54"/>
        <v>55.859169732002101</v>
      </c>
      <c r="I33">
        <v>2894</v>
      </c>
      <c r="J33">
        <v>1516</v>
      </c>
      <c r="K33">
        <f t="shared" si="55"/>
        <v>52.384243261921213</v>
      </c>
      <c r="L33">
        <f t="shared" si="56"/>
        <v>50.691889998248385</v>
      </c>
      <c r="M33">
        <v>2815</v>
      </c>
      <c r="N33">
        <v>1673</v>
      </c>
      <c r="O33">
        <f t="shared" si="57"/>
        <v>59.431616341030193</v>
      </c>
      <c r="P33">
        <f t="shared" si="58"/>
        <v>49.308110001751622</v>
      </c>
      <c r="Q33">
        <v>3672</v>
      </c>
      <c r="R33">
        <v>2282</v>
      </c>
      <c r="S33">
        <f t="shared" si="59"/>
        <v>62.145969498910681</v>
      </c>
      <c r="T33">
        <v>707</v>
      </c>
      <c r="U33">
        <v>437</v>
      </c>
      <c r="V33">
        <f t="shared" si="60"/>
        <v>61.810466760961816</v>
      </c>
      <c r="W33">
        <v>822</v>
      </c>
      <c r="X33">
        <v>199</v>
      </c>
      <c r="Y33">
        <f t="shared" si="61"/>
        <v>24.20924574209246</v>
      </c>
      <c r="Z33">
        <f t="shared" si="62"/>
        <v>14.39831844456122</v>
      </c>
      <c r="AA33">
        <v>312</v>
      </c>
      <c r="AB33">
        <v>88</v>
      </c>
      <c r="AC33">
        <f t="shared" si="63"/>
        <v>28.205128205128204</v>
      </c>
      <c r="AD33">
        <v>510</v>
      </c>
      <c r="AE33">
        <v>111</v>
      </c>
      <c r="AF33">
        <f t="shared" si="64"/>
        <v>21.764705882352942</v>
      </c>
      <c r="AG33">
        <v>185</v>
      </c>
      <c r="AH33">
        <v>85</v>
      </c>
      <c r="AI33">
        <f t="shared" si="65"/>
        <v>45.945945945945951</v>
      </c>
      <c r="AJ33">
        <v>65</v>
      </c>
      <c r="AK33">
        <v>34</v>
      </c>
      <c r="AL33">
        <f t="shared" si="66"/>
        <v>52.307692307692314</v>
      </c>
      <c r="AM33">
        <f t="shared" si="67"/>
        <v>3.2404974601506398</v>
      </c>
    </row>
    <row r="34" spans="1:39">
      <c r="A34">
        <v>2008</v>
      </c>
      <c r="B34">
        <v>358</v>
      </c>
      <c r="C34">
        <v>6570</v>
      </c>
      <c r="D34">
        <f t="shared" ref="D34:D37" si="69">C34/B34</f>
        <v>18.351955307262571</v>
      </c>
      <c r="E34">
        <f>C34-C33</f>
        <v>861</v>
      </c>
      <c r="F34">
        <f t="shared" si="68"/>
        <v>13.105022831050228</v>
      </c>
      <c r="G34">
        <v>3799</v>
      </c>
      <c r="H34">
        <f t="shared" si="54"/>
        <v>57.823439878234396</v>
      </c>
      <c r="I34">
        <v>3262</v>
      </c>
      <c r="J34">
        <v>1740</v>
      </c>
      <c r="K34">
        <f t="shared" si="55"/>
        <v>53.341508277130586</v>
      </c>
      <c r="L34">
        <f t="shared" si="56"/>
        <v>49.649923896499239</v>
      </c>
      <c r="M34">
        <v>3308</v>
      </c>
      <c r="N34">
        <v>2059</v>
      </c>
      <c r="O34">
        <f t="shared" si="57"/>
        <v>62.243047158403876</v>
      </c>
      <c r="P34">
        <f t="shared" si="58"/>
        <v>50.350076103500761</v>
      </c>
      <c r="Q34">
        <v>4245</v>
      </c>
      <c r="R34">
        <v>2749</v>
      </c>
      <c r="S34">
        <f t="shared" si="59"/>
        <v>64.758539458186107</v>
      </c>
      <c r="T34">
        <v>725</v>
      </c>
      <c r="U34">
        <v>452</v>
      </c>
      <c r="V34">
        <f t="shared" si="60"/>
        <v>62.344827586206897</v>
      </c>
      <c r="W34">
        <v>1021</v>
      </c>
      <c r="X34">
        <v>299</v>
      </c>
      <c r="Y34">
        <f t="shared" si="61"/>
        <v>29.285014691478946</v>
      </c>
      <c r="Z34">
        <f t="shared" si="62"/>
        <v>15.540334855403348</v>
      </c>
      <c r="AA34">
        <v>418</v>
      </c>
      <c r="AB34">
        <v>158</v>
      </c>
      <c r="AC34">
        <f t="shared" si="63"/>
        <v>37.799043062200951</v>
      </c>
      <c r="AD34">
        <v>603</v>
      </c>
      <c r="AE34">
        <v>141</v>
      </c>
      <c r="AF34">
        <f t="shared" si="64"/>
        <v>23.383084577114428</v>
      </c>
      <c r="AG34">
        <v>278</v>
      </c>
      <c r="AH34">
        <v>130</v>
      </c>
      <c r="AI34">
        <f t="shared" si="65"/>
        <v>46.762589928057551</v>
      </c>
      <c r="AJ34">
        <v>123</v>
      </c>
      <c r="AK34">
        <v>49</v>
      </c>
      <c r="AL34">
        <f t="shared" si="66"/>
        <v>39.837398373983739</v>
      </c>
      <c r="AM34">
        <f t="shared" si="67"/>
        <v>4.2313546423135469</v>
      </c>
    </row>
    <row r="35" spans="1:39">
      <c r="A35">
        <v>2009</v>
      </c>
      <c r="B35">
        <v>376</v>
      </c>
      <c r="C35">
        <v>6797</v>
      </c>
      <c r="D35">
        <f t="shared" si="69"/>
        <v>18.077127659574469</v>
      </c>
      <c r="E35">
        <f>C35-C34</f>
        <v>227</v>
      </c>
      <c r="F35">
        <f t="shared" si="68"/>
        <v>3.3397086950125052</v>
      </c>
      <c r="G35">
        <v>3680</v>
      </c>
      <c r="H35">
        <f t="shared" si="54"/>
        <v>54.141533029277625</v>
      </c>
      <c r="I35">
        <v>3429</v>
      </c>
      <c r="J35">
        <v>1715</v>
      </c>
      <c r="K35">
        <f t="shared" si="55"/>
        <v>50.014581510644504</v>
      </c>
      <c r="L35">
        <f t="shared" si="56"/>
        <v>50.448727379726357</v>
      </c>
      <c r="M35">
        <v>3368</v>
      </c>
      <c r="N35">
        <v>1965</v>
      </c>
      <c r="O35">
        <f t="shared" si="57"/>
        <v>58.343230403800476</v>
      </c>
      <c r="P35">
        <f t="shared" si="58"/>
        <v>49.55127262027365</v>
      </c>
      <c r="Q35">
        <v>4235</v>
      </c>
      <c r="R35">
        <v>2563</v>
      </c>
      <c r="S35">
        <f t="shared" si="59"/>
        <v>60.519480519480517</v>
      </c>
      <c r="T35">
        <v>825</v>
      </c>
      <c r="U35">
        <v>518</v>
      </c>
      <c r="V35">
        <f t="shared" si="60"/>
        <v>62.787878787878796</v>
      </c>
      <c r="W35">
        <v>1076</v>
      </c>
      <c r="X35">
        <v>287</v>
      </c>
      <c r="Y35">
        <f t="shared" si="61"/>
        <v>26.6728624535316</v>
      </c>
      <c r="Z35">
        <f t="shared" si="62"/>
        <v>15.830513461821392</v>
      </c>
      <c r="AA35">
        <v>450</v>
      </c>
      <c r="AB35">
        <v>133</v>
      </c>
      <c r="AC35">
        <f t="shared" si="63"/>
        <v>29.555555555555557</v>
      </c>
      <c r="AD35">
        <v>626</v>
      </c>
      <c r="AE35">
        <v>154</v>
      </c>
      <c r="AF35">
        <f t="shared" si="64"/>
        <v>24.600638977635782</v>
      </c>
      <c r="AG35">
        <v>317</v>
      </c>
      <c r="AH35">
        <v>140</v>
      </c>
      <c r="AI35">
        <f t="shared" si="65"/>
        <v>44.164037854889585</v>
      </c>
      <c r="AJ35">
        <v>168</v>
      </c>
      <c r="AK35">
        <v>64</v>
      </c>
      <c r="AL35">
        <f t="shared" si="66"/>
        <v>38.095238095238095</v>
      </c>
      <c r="AM35">
        <f t="shared" si="67"/>
        <v>4.6638222745328823</v>
      </c>
    </row>
    <row r="36" spans="1:39">
      <c r="A36">
        <v>2010</v>
      </c>
      <c r="B36">
        <v>393</v>
      </c>
      <c r="C36">
        <v>7256</v>
      </c>
      <c r="D36">
        <f t="shared" si="69"/>
        <v>18.463104325699746</v>
      </c>
      <c r="E36">
        <f>C36-C35</f>
        <v>459</v>
      </c>
      <c r="F36">
        <f t="shared" si="68"/>
        <v>6.3257993384785012</v>
      </c>
      <c r="G36">
        <v>3456</v>
      </c>
      <c r="H36">
        <f t="shared" si="54"/>
        <v>47.629547960308713</v>
      </c>
      <c r="I36">
        <v>3621</v>
      </c>
      <c r="J36">
        <v>1573</v>
      </c>
      <c r="K36">
        <f t="shared" si="55"/>
        <v>43.441038387185863</v>
      </c>
      <c r="L36">
        <f t="shared" si="56"/>
        <v>49.903528114663729</v>
      </c>
      <c r="M36">
        <v>3635</v>
      </c>
      <c r="N36">
        <v>1883</v>
      </c>
      <c r="O36">
        <f t="shared" si="57"/>
        <v>51.801925722145803</v>
      </c>
      <c r="P36">
        <f t="shared" si="58"/>
        <v>50.096471885336271</v>
      </c>
      <c r="Q36">
        <v>4279</v>
      </c>
      <c r="R36">
        <v>2318</v>
      </c>
      <c r="S36">
        <f t="shared" si="59"/>
        <v>54.17153540546856</v>
      </c>
      <c r="T36">
        <v>924</v>
      </c>
      <c r="U36">
        <v>505</v>
      </c>
      <c r="V36">
        <f t="shared" si="60"/>
        <v>54.653679653679653</v>
      </c>
      <c r="W36">
        <v>1187</v>
      </c>
      <c r="X36">
        <v>249</v>
      </c>
      <c r="Y36">
        <f t="shared" si="61"/>
        <v>20.977253580454928</v>
      </c>
      <c r="Z36">
        <f t="shared" si="62"/>
        <v>16.358875413450939</v>
      </c>
      <c r="AA36">
        <v>518</v>
      </c>
      <c r="AB36">
        <v>113</v>
      </c>
      <c r="AC36">
        <f t="shared" si="63"/>
        <v>21.814671814671815</v>
      </c>
      <c r="AD36">
        <v>669</v>
      </c>
      <c r="AE36">
        <v>136</v>
      </c>
      <c r="AF36">
        <f t="shared" si="64"/>
        <v>20.328849028400597</v>
      </c>
      <c r="AG36">
        <v>381</v>
      </c>
      <c r="AH36">
        <v>148</v>
      </c>
      <c r="AI36">
        <f t="shared" si="65"/>
        <v>38.84514435695538</v>
      </c>
      <c r="AJ36">
        <v>177</v>
      </c>
      <c r="AK36">
        <v>52</v>
      </c>
      <c r="AL36">
        <f t="shared" si="66"/>
        <v>29.378531073446329</v>
      </c>
      <c r="AM36">
        <f t="shared" si="67"/>
        <v>5.2508269018743103</v>
      </c>
    </row>
    <row r="37" spans="1:39">
      <c r="A37">
        <v>2011</v>
      </c>
      <c r="B37">
        <v>390</v>
      </c>
      <c r="C37">
        <v>7176</v>
      </c>
      <c r="D37">
        <f t="shared" si="69"/>
        <v>18.399999999999999</v>
      </c>
      <c r="E37">
        <f>C37-C36</f>
        <v>-80</v>
      </c>
      <c r="F37">
        <f t="shared" si="68"/>
        <v>-1.1148272017837235</v>
      </c>
      <c r="G37">
        <v>3619</v>
      </c>
      <c r="H37">
        <f t="shared" si="54"/>
        <v>50.43199554069119</v>
      </c>
      <c r="I37">
        <v>3561</v>
      </c>
      <c r="J37">
        <v>1654</v>
      </c>
      <c r="K37">
        <f t="shared" si="55"/>
        <v>46.447627071047457</v>
      </c>
      <c r="L37">
        <f t="shared" si="56"/>
        <v>49.623745819397989</v>
      </c>
      <c r="M37">
        <v>3615</v>
      </c>
      <c r="N37">
        <v>1965</v>
      </c>
      <c r="O37">
        <f t="shared" si="57"/>
        <v>54.356846473029044</v>
      </c>
      <c r="P37">
        <f t="shared" si="58"/>
        <v>50.376254180602011</v>
      </c>
      <c r="Q37">
        <v>4018</v>
      </c>
      <c r="R37">
        <v>2438</v>
      </c>
      <c r="S37">
        <f t="shared" si="59"/>
        <v>60.676953708312595</v>
      </c>
      <c r="T37">
        <v>978</v>
      </c>
      <c r="U37">
        <v>570</v>
      </c>
      <c r="V37">
        <f t="shared" si="60"/>
        <v>58.282208588957054</v>
      </c>
      <c r="W37">
        <v>1447</v>
      </c>
      <c r="X37">
        <v>308</v>
      </c>
      <c r="Y37">
        <f t="shared" si="61"/>
        <v>21.285418106427091</v>
      </c>
      <c r="Z37">
        <f t="shared" si="62"/>
        <v>20.1644370122631</v>
      </c>
      <c r="AA37">
        <v>630</v>
      </c>
      <c r="AB37">
        <v>161</v>
      </c>
      <c r="AC37">
        <f t="shared" si="63"/>
        <v>25.555555555555554</v>
      </c>
      <c r="AD37">
        <v>817</v>
      </c>
      <c r="AE37">
        <v>147</v>
      </c>
      <c r="AF37">
        <f t="shared" si="64"/>
        <v>17.992656058751528</v>
      </c>
      <c r="AG37">
        <v>407</v>
      </c>
      <c r="AH37">
        <v>148</v>
      </c>
      <c r="AI37">
        <f t="shared" si="65"/>
        <v>36.363636363636367</v>
      </c>
      <c r="AJ37">
        <v>190</v>
      </c>
      <c r="AK37">
        <v>53</v>
      </c>
      <c r="AL37">
        <f t="shared" si="66"/>
        <v>27.89473684210526</v>
      </c>
      <c r="AM37">
        <f t="shared" si="67"/>
        <v>5.6716833890746932</v>
      </c>
    </row>
    <row r="39" spans="1:39">
      <c r="A39" t="s">
        <v>82</v>
      </c>
    </row>
    <row r="40" spans="1:39">
      <c r="B40" t="s">
        <v>76</v>
      </c>
      <c r="C40" t="s">
        <v>77</v>
      </c>
      <c r="D40" t="s">
        <v>2</v>
      </c>
      <c r="E40" t="s">
        <v>80</v>
      </c>
      <c r="F40" t="s">
        <v>1</v>
      </c>
      <c r="G40" t="s">
        <v>2</v>
      </c>
      <c r="H40" t="s">
        <v>78</v>
      </c>
      <c r="I40" t="s">
        <v>81</v>
      </c>
    </row>
    <row r="41" spans="1:39">
      <c r="A41">
        <v>2006</v>
      </c>
      <c r="B41" s="7">
        <v>1724</v>
      </c>
      <c r="C41">
        <v>366</v>
      </c>
      <c r="D41">
        <f t="shared" ref="D41:D46" si="70">C41/B41*100</f>
        <v>21.229698375870072</v>
      </c>
      <c r="E41">
        <v>10310</v>
      </c>
      <c r="F41">
        <v>4943</v>
      </c>
      <c r="G41">
        <f t="shared" ref="G41:G46" si="71">F41/E41*100</f>
        <v>47.943743937924346</v>
      </c>
      <c r="H41" t="s">
        <v>79</v>
      </c>
      <c r="I41" t="s">
        <v>83</v>
      </c>
    </row>
    <row r="42" spans="1:39">
      <c r="A42">
        <v>2007</v>
      </c>
      <c r="B42" s="9">
        <v>2070</v>
      </c>
      <c r="C42">
        <v>473</v>
      </c>
      <c r="D42">
        <f t="shared" si="70"/>
        <v>22.85024154589372</v>
      </c>
      <c r="E42">
        <v>11599</v>
      </c>
      <c r="F42">
        <v>5840</v>
      </c>
      <c r="G42">
        <f t="shared" si="71"/>
        <v>50.349168031726876</v>
      </c>
      <c r="H42" t="s">
        <v>79</v>
      </c>
      <c r="I42">
        <f t="shared" ref="I42:I46" si="72">B42/E42*100</f>
        <v>17.846366066040176</v>
      </c>
    </row>
    <row r="43" spans="1:39">
      <c r="A43">
        <v>2008</v>
      </c>
      <c r="B43" s="7">
        <v>2344</v>
      </c>
      <c r="C43">
        <v>474</v>
      </c>
      <c r="D43">
        <f t="shared" si="70"/>
        <v>20.221843003412971</v>
      </c>
      <c r="E43">
        <v>13103</v>
      </c>
      <c r="F43">
        <v>5666</v>
      </c>
      <c r="G43">
        <f t="shared" si="71"/>
        <v>43.242005647561626</v>
      </c>
      <c r="H43" t="s">
        <v>79</v>
      </c>
      <c r="I43">
        <f t="shared" si="72"/>
        <v>17.889033045867357</v>
      </c>
    </row>
    <row r="44" spans="1:39">
      <c r="A44">
        <v>2009</v>
      </c>
      <c r="B44" s="3">
        <v>2571</v>
      </c>
      <c r="C44">
        <v>672</v>
      </c>
      <c r="D44">
        <f t="shared" si="70"/>
        <v>26.137689614935823</v>
      </c>
      <c r="E44" s="3">
        <v>13889</v>
      </c>
      <c r="F44">
        <v>6915</v>
      </c>
      <c r="G44">
        <f t="shared" si="71"/>
        <v>49.787601699186403</v>
      </c>
      <c r="H44" t="s">
        <v>79</v>
      </c>
      <c r="I44">
        <f t="shared" si="72"/>
        <v>18.511051911584708</v>
      </c>
    </row>
    <row r="45" spans="1:39">
      <c r="A45">
        <v>2010</v>
      </c>
      <c r="B45">
        <v>2989</v>
      </c>
      <c r="C45">
        <v>705</v>
      </c>
      <c r="D45">
        <f t="shared" si="70"/>
        <v>23.586483773837404</v>
      </c>
      <c r="E45">
        <v>15241</v>
      </c>
      <c r="F45">
        <v>7388</v>
      </c>
      <c r="G45">
        <f t="shared" si="71"/>
        <v>48.474509546617675</v>
      </c>
      <c r="H45" t="s">
        <v>79</v>
      </c>
      <c r="I45">
        <f t="shared" si="72"/>
        <v>19.611574043697921</v>
      </c>
    </row>
    <row r="46" spans="1:39">
      <c r="A46">
        <v>2011</v>
      </c>
      <c r="B46" s="3">
        <v>3123</v>
      </c>
      <c r="C46">
        <v>809</v>
      </c>
      <c r="D46">
        <f t="shared" si="70"/>
        <v>25.90457893051553</v>
      </c>
      <c r="E46" s="3">
        <v>15237</v>
      </c>
      <c r="F46">
        <v>7743</v>
      </c>
      <c r="G46">
        <f t="shared" si="71"/>
        <v>50.817089978342189</v>
      </c>
      <c r="H46" t="s">
        <v>79</v>
      </c>
      <c r="I46">
        <f t="shared" si="72"/>
        <v>20.496160661547549</v>
      </c>
    </row>
    <row r="48" spans="1:39">
      <c r="A48" t="s">
        <v>73</v>
      </c>
    </row>
    <row r="49" spans="1:40">
      <c r="B49" t="s">
        <v>37</v>
      </c>
      <c r="C49" t="s">
        <v>0</v>
      </c>
      <c r="D49" t="s">
        <v>38</v>
      </c>
      <c r="E49" t="s">
        <v>32</v>
      </c>
      <c r="F49" t="s">
        <v>28</v>
      </c>
      <c r="G49" t="s">
        <v>1</v>
      </c>
      <c r="H49" t="s">
        <v>2</v>
      </c>
      <c r="I49" t="s">
        <v>3</v>
      </c>
      <c r="J49" t="s">
        <v>4</v>
      </c>
      <c r="K49" t="s">
        <v>5</v>
      </c>
      <c r="L49" t="s">
        <v>24</v>
      </c>
      <c r="W49" t="s">
        <v>6</v>
      </c>
      <c r="X49" t="s">
        <v>7</v>
      </c>
      <c r="Y49" t="s">
        <v>8</v>
      </c>
      <c r="Z49" t="s">
        <v>47</v>
      </c>
      <c r="AA49" t="s">
        <v>9</v>
      </c>
      <c r="AB49" t="s">
        <v>10</v>
      </c>
      <c r="AC49" t="s">
        <v>11</v>
      </c>
      <c r="AD49" t="s">
        <v>12</v>
      </c>
      <c r="AE49" t="s">
        <v>13</v>
      </c>
      <c r="AF49" t="s">
        <v>14</v>
      </c>
      <c r="AG49" t="s">
        <v>15</v>
      </c>
      <c r="AH49" t="s">
        <v>16</v>
      </c>
      <c r="AI49" t="s">
        <v>17</v>
      </c>
      <c r="AJ49" t="s">
        <v>18</v>
      </c>
      <c r="AK49" t="s">
        <v>19</v>
      </c>
      <c r="AM49" t="s">
        <v>27</v>
      </c>
    </row>
    <row r="50" spans="1:40">
      <c r="A50">
        <v>2006</v>
      </c>
      <c r="C50">
        <v>221</v>
      </c>
      <c r="G50">
        <v>167</v>
      </c>
      <c r="H50">
        <f t="shared" ref="H50:H55" si="73">G50/C50*100</f>
        <v>75.565610859728508</v>
      </c>
      <c r="I50">
        <v>37</v>
      </c>
      <c r="J50">
        <v>25</v>
      </c>
      <c r="K50">
        <f t="shared" ref="K50:K55" si="74">J50/I50*100</f>
        <v>67.567567567567565</v>
      </c>
      <c r="L50">
        <f t="shared" ref="L50:L55" si="75">I50/C50*100</f>
        <v>16.742081447963798</v>
      </c>
      <c r="W50">
        <v>2</v>
      </c>
      <c r="X50">
        <v>0</v>
      </c>
      <c r="Y50">
        <v>0</v>
      </c>
      <c r="Z50">
        <f t="shared" ref="Z50:Z55" si="76">W50/C50*100</f>
        <v>0.90497737556561098</v>
      </c>
      <c r="AA50">
        <v>2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4</v>
      </c>
      <c r="AH50">
        <v>0</v>
      </c>
      <c r="AI50">
        <v>0</v>
      </c>
      <c r="AJ50">
        <v>0</v>
      </c>
      <c r="AK50">
        <v>0</v>
      </c>
      <c r="AL50">
        <v>0</v>
      </c>
      <c r="AM50">
        <f t="shared" ref="AM50:AM55" si="77">AG50/C50*100</f>
        <v>1.809954751131222</v>
      </c>
    </row>
    <row r="51" spans="1:40">
      <c r="A51">
        <v>2007</v>
      </c>
      <c r="C51">
        <v>210</v>
      </c>
      <c r="E51">
        <f t="shared" ref="E51:E55" si="78">C51-C50</f>
        <v>-11</v>
      </c>
      <c r="F51">
        <f t="shared" ref="F51:F55" si="79">E51/C51*100</f>
        <v>-5.2380952380952381</v>
      </c>
      <c r="G51">
        <v>138</v>
      </c>
      <c r="H51">
        <f t="shared" si="73"/>
        <v>65.714285714285708</v>
      </c>
      <c r="I51">
        <v>32</v>
      </c>
      <c r="J51">
        <v>21</v>
      </c>
      <c r="K51">
        <f t="shared" si="74"/>
        <v>65.625</v>
      </c>
      <c r="L51">
        <f t="shared" si="75"/>
        <v>15.238095238095239</v>
      </c>
      <c r="W51">
        <v>5</v>
      </c>
      <c r="X51">
        <v>0</v>
      </c>
      <c r="Y51">
        <v>0</v>
      </c>
      <c r="Z51">
        <f t="shared" si="76"/>
        <v>2.3809523809523809</v>
      </c>
      <c r="AA51">
        <v>4</v>
      </c>
      <c r="AB51">
        <v>0</v>
      </c>
      <c r="AC51">
        <f>AB51/AA51*100</f>
        <v>0</v>
      </c>
      <c r="AD51">
        <v>1</v>
      </c>
      <c r="AE51">
        <v>0</v>
      </c>
      <c r="AF51">
        <v>0</v>
      </c>
      <c r="AG51">
        <v>3</v>
      </c>
      <c r="AH51">
        <v>0</v>
      </c>
      <c r="AI51">
        <v>0</v>
      </c>
      <c r="AJ51">
        <v>0</v>
      </c>
      <c r="AK51">
        <v>0</v>
      </c>
      <c r="AL51">
        <v>0</v>
      </c>
      <c r="AM51">
        <f t="shared" si="77"/>
        <v>1.4285714285714286</v>
      </c>
    </row>
    <row r="52" spans="1:40">
      <c r="A52">
        <v>2008</v>
      </c>
      <c r="B52">
        <v>39</v>
      </c>
      <c r="C52">
        <v>213</v>
      </c>
      <c r="D52">
        <f t="shared" ref="D52:D55" si="80">C52/B52</f>
        <v>5.4615384615384617</v>
      </c>
      <c r="E52">
        <f t="shared" si="78"/>
        <v>3</v>
      </c>
      <c r="F52">
        <f t="shared" si="79"/>
        <v>1.4084507042253522</v>
      </c>
      <c r="G52">
        <v>134</v>
      </c>
      <c r="H52">
        <f t="shared" si="73"/>
        <v>62.910798122065728</v>
      </c>
      <c r="I52">
        <v>32</v>
      </c>
      <c r="J52">
        <v>22</v>
      </c>
      <c r="K52">
        <f t="shared" si="74"/>
        <v>68.75</v>
      </c>
      <c r="L52">
        <f t="shared" si="75"/>
        <v>15.023474178403756</v>
      </c>
      <c r="W52">
        <v>2</v>
      </c>
      <c r="X52">
        <v>0</v>
      </c>
      <c r="Y52">
        <v>0</v>
      </c>
      <c r="Z52">
        <f t="shared" si="76"/>
        <v>0.93896713615023475</v>
      </c>
      <c r="AA52">
        <v>2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f t="shared" si="77"/>
        <v>0.46948356807511737</v>
      </c>
    </row>
    <row r="53" spans="1:40">
      <c r="A53">
        <v>2009</v>
      </c>
      <c r="B53">
        <v>45</v>
      </c>
      <c r="C53">
        <v>269</v>
      </c>
      <c r="D53">
        <f t="shared" si="80"/>
        <v>5.9777777777777779</v>
      </c>
      <c r="E53">
        <f t="shared" si="78"/>
        <v>56</v>
      </c>
      <c r="F53">
        <f t="shared" si="79"/>
        <v>20.817843866171003</v>
      </c>
      <c r="G53">
        <v>210</v>
      </c>
      <c r="H53">
        <f t="shared" si="73"/>
        <v>78.066914498141259</v>
      </c>
      <c r="I53">
        <v>55</v>
      </c>
      <c r="J53">
        <v>48</v>
      </c>
      <c r="K53">
        <f t="shared" si="74"/>
        <v>87.272727272727266</v>
      </c>
      <c r="L53">
        <f t="shared" si="75"/>
        <v>20.446096654275092</v>
      </c>
      <c r="W53">
        <v>6</v>
      </c>
      <c r="X53">
        <v>2</v>
      </c>
      <c r="Y53">
        <f t="shared" ref="Y53" si="81">X53/W53*100</f>
        <v>33.333333333333329</v>
      </c>
      <c r="Z53">
        <f t="shared" si="76"/>
        <v>2.2304832713754648</v>
      </c>
      <c r="AA53">
        <v>6</v>
      </c>
      <c r="AB53">
        <v>2</v>
      </c>
      <c r="AC53">
        <f t="shared" ref="AC53" si="82">AB53/AA53*100</f>
        <v>33.333333333333329</v>
      </c>
      <c r="AD53">
        <v>0</v>
      </c>
      <c r="AE53">
        <v>0</v>
      </c>
      <c r="AF53">
        <v>0</v>
      </c>
      <c r="AG53">
        <v>9</v>
      </c>
      <c r="AH53">
        <v>0</v>
      </c>
      <c r="AI53">
        <v>0</v>
      </c>
      <c r="AJ53">
        <v>3</v>
      </c>
      <c r="AK53">
        <v>0</v>
      </c>
      <c r="AL53">
        <v>0</v>
      </c>
      <c r="AM53">
        <f t="shared" si="77"/>
        <v>3.3457249070631967</v>
      </c>
    </row>
    <row r="54" spans="1:40">
      <c r="A54">
        <v>2010</v>
      </c>
      <c r="B54">
        <v>55</v>
      </c>
      <c r="C54">
        <v>299</v>
      </c>
      <c r="D54">
        <f t="shared" si="80"/>
        <v>5.4363636363636365</v>
      </c>
      <c r="E54">
        <f t="shared" si="78"/>
        <v>30</v>
      </c>
      <c r="F54">
        <f t="shared" si="79"/>
        <v>10.033444816053512</v>
      </c>
      <c r="G54">
        <v>237</v>
      </c>
      <c r="H54">
        <f t="shared" si="73"/>
        <v>79.264214046822744</v>
      </c>
      <c r="I54">
        <v>57</v>
      </c>
      <c r="J54">
        <v>40</v>
      </c>
      <c r="K54">
        <f t="shared" si="74"/>
        <v>70.175438596491219</v>
      </c>
      <c r="L54">
        <f t="shared" si="75"/>
        <v>19.063545150501675</v>
      </c>
      <c r="W54">
        <v>3</v>
      </c>
      <c r="X54">
        <v>0</v>
      </c>
      <c r="Y54">
        <v>0</v>
      </c>
      <c r="Z54">
        <f t="shared" si="76"/>
        <v>1.0033444816053512</v>
      </c>
      <c r="AA54">
        <v>3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7</v>
      </c>
      <c r="AH54">
        <v>0</v>
      </c>
      <c r="AI54">
        <v>0</v>
      </c>
      <c r="AJ54">
        <v>1</v>
      </c>
      <c r="AK54">
        <v>0</v>
      </c>
      <c r="AL54">
        <v>0</v>
      </c>
      <c r="AM54">
        <f t="shared" si="77"/>
        <v>2.3411371237458192</v>
      </c>
    </row>
    <row r="55" spans="1:40">
      <c r="A55">
        <v>2011</v>
      </c>
      <c r="B55">
        <v>46</v>
      </c>
      <c r="C55">
        <v>389</v>
      </c>
      <c r="D55">
        <f t="shared" si="80"/>
        <v>8.4565217391304355</v>
      </c>
      <c r="E55">
        <f t="shared" si="78"/>
        <v>90</v>
      </c>
      <c r="F55">
        <f t="shared" si="79"/>
        <v>23.136246786632391</v>
      </c>
      <c r="G55">
        <v>322</v>
      </c>
      <c r="H55">
        <f t="shared" si="73"/>
        <v>82.776349614395883</v>
      </c>
      <c r="I55">
        <v>74</v>
      </c>
      <c r="J55">
        <v>66</v>
      </c>
      <c r="K55">
        <f t="shared" si="74"/>
        <v>89.189189189189193</v>
      </c>
      <c r="L55">
        <f t="shared" si="75"/>
        <v>19.023136246786631</v>
      </c>
      <c r="W55">
        <v>2</v>
      </c>
      <c r="X55">
        <v>0</v>
      </c>
      <c r="Y55">
        <v>0</v>
      </c>
      <c r="Z55">
        <f t="shared" si="76"/>
        <v>0.51413881748071977</v>
      </c>
      <c r="AA55">
        <v>2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10</v>
      </c>
      <c r="AH55">
        <v>0</v>
      </c>
      <c r="AI55">
        <f t="shared" ref="AI55" si="83">AH55/AG55*100</f>
        <v>0</v>
      </c>
      <c r="AJ55">
        <v>2</v>
      </c>
      <c r="AK55">
        <v>0</v>
      </c>
      <c r="AL55">
        <v>0</v>
      </c>
      <c r="AM55">
        <f t="shared" si="77"/>
        <v>2.5706940874035991</v>
      </c>
      <c r="AN55" t="s">
        <v>30</v>
      </c>
    </row>
    <row r="56" spans="1:40">
      <c r="E56">
        <f>C55-C50</f>
        <v>168</v>
      </c>
    </row>
    <row r="58" spans="1:40">
      <c r="A58" t="s">
        <v>45</v>
      </c>
    </row>
    <row r="59" spans="1:40">
      <c r="B59" t="s">
        <v>37</v>
      </c>
      <c r="C59" t="s">
        <v>0</v>
      </c>
      <c r="D59" t="s">
        <v>38</v>
      </c>
      <c r="E59" t="s">
        <v>32</v>
      </c>
      <c r="F59" t="s">
        <v>28</v>
      </c>
      <c r="G59" t="s">
        <v>1</v>
      </c>
      <c r="H59" t="s">
        <v>2</v>
      </c>
      <c r="I59" t="s">
        <v>3</v>
      </c>
      <c r="J59" t="s">
        <v>4</v>
      </c>
      <c r="K59" t="s">
        <v>5</v>
      </c>
      <c r="L59" t="s">
        <v>24</v>
      </c>
      <c r="W59" t="s">
        <v>6</v>
      </c>
      <c r="X59" t="s">
        <v>7</v>
      </c>
      <c r="Y59" t="s">
        <v>8</v>
      </c>
      <c r="Z59" t="s">
        <v>47</v>
      </c>
      <c r="AA59" t="s">
        <v>9</v>
      </c>
      <c r="AB59" t="s">
        <v>10</v>
      </c>
      <c r="AC59" t="s">
        <v>11</v>
      </c>
      <c r="AD59" t="s">
        <v>12</v>
      </c>
      <c r="AE59" t="s">
        <v>13</v>
      </c>
      <c r="AF59" t="s">
        <v>14</v>
      </c>
      <c r="AG59" t="s">
        <v>15</v>
      </c>
      <c r="AH59" t="s">
        <v>16</v>
      </c>
      <c r="AI59" t="s">
        <v>17</v>
      </c>
      <c r="AJ59" t="s">
        <v>18</v>
      </c>
      <c r="AK59" t="s">
        <v>19</v>
      </c>
      <c r="AL59" t="s">
        <v>20</v>
      </c>
      <c r="AM59" t="s">
        <v>46</v>
      </c>
    </row>
    <row r="60" spans="1:40">
      <c r="A60">
        <v>2006</v>
      </c>
      <c r="C60">
        <v>376</v>
      </c>
      <c r="G60">
        <v>248</v>
      </c>
      <c r="H60">
        <f t="shared" ref="H60:H65" si="84">G60/C60*100</f>
        <v>65.957446808510639</v>
      </c>
      <c r="I60">
        <v>65</v>
      </c>
      <c r="J60">
        <v>35</v>
      </c>
      <c r="K60">
        <f t="shared" ref="K60:K65" si="85">J60/I60*100</f>
        <v>53.846153846153847</v>
      </c>
      <c r="L60">
        <f t="shared" ref="L60:L65" si="86">I60/C60*100</f>
        <v>17.287234042553195</v>
      </c>
      <c r="W60">
        <v>13</v>
      </c>
      <c r="X60">
        <v>1</v>
      </c>
      <c r="Y60">
        <f>X60/W60*100</f>
        <v>7.6923076923076925</v>
      </c>
      <c r="Z60">
        <f t="shared" ref="Z60:Z65" si="87">W60/C60*100</f>
        <v>3.4574468085106385</v>
      </c>
      <c r="AA60">
        <v>6</v>
      </c>
      <c r="AB60">
        <v>0</v>
      </c>
      <c r="AC60">
        <v>0</v>
      </c>
      <c r="AD60">
        <v>7</v>
      </c>
      <c r="AE60">
        <v>1</v>
      </c>
      <c r="AF60">
        <f>AE60/AD60*100</f>
        <v>14.285714285714285</v>
      </c>
      <c r="AG60">
        <v>10</v>
      </c>
      <c r="AH60">
        <v>3</v>
      </c>
      <c r="AI60">
        <f>AH60/AG60*100</f>
        <v>30</v>
      </c>
      <c r="AJ60">
        <v>4</v>
      </c>
      <c r="AK60">
        <v>0</v>
      </c>
      <c r="AL60">
        <v>0</v>
      </c>
      <c r="AM60">
        <f t="shared" ref="AM60:AM65" si="88">AG60/C60*100</f>
        <v>2.6595744680851063</v>
      </c>
    </row>
    <row r="61" spans="1:40">
      <c r="A61">
        <v>2007</v>
      </c>
      <c r="C61">
        <v>398</v>
      </c>
      <c r="E61">
        <f t="shared" ref="E61:E65" si="89">C61-C60</f>
        <v>22</v>
      </c>
      <c r="F61">
        <f t="shared" ref="F61:F65" si="90">E61/C61*100</f>
        <v>5.5276381909547743</v>
      </c>
      <c r="G61">
        <v>274</v>
      </c>
      <c r="H61">
        <f t="shared" si="84"/>
        <v>68.844221105527637</v>
      </c>
      <c r="I61">
        <v>54</v>
      </c>
      <c r="J61">
        <v>29</v>
      </c>
      <c r="K61">
        <f t="shared" si="85"/>
        <v>53.703703703703709</v>
      </c>
      <c r="L61">
        <f t="shared" si="86"/>
        <v>13.5678391959799</v>
      </c>
      <c r="W61">
        <v>4</v>
      </c>
      <c r="X61">
        <v>0</v>
      </c>
      <c r="Y61">
        <v>0</v>
      </c>
      <c r="Z61">
        <f t="shared" si="87"/>
        <v>1.0050251256281406</v>
      </c>
      <c r="AA61">
        <v>2</v>
      </c>
      <c r="AB61">
        <v>0</v>
      </c>
      <c r="AC61">
        <v>0</v>
      </c>
      <c r="AD61">
        <v>2</v>
      </c>
      <c r="AE61">
        <v>0</v>
      </c>
      <c r="AF61">
        <v>0</v>
      </c>
      <c r="AG61">
        <v>9</v>
      </c>
      <c r="AH61">
        <v>0</v>
      </c>
      <c r="AI61">
        <v>0</v>
      </c>
      <c r="AJ61">
        <v>1</v>
      </c>
      <c r="AK61">
        <v>0</v>
      </c>
      <c r="AL61">
        <v>0</v>
      </c>
      <c r="AM61">
        <f t="shared" si="88"/>
        <v>2.2613065326633168</v>
      </c>
    </row>
    <row r="62" spans="1:40">
      <c r="A62">
        <v>2008</v>
      </c>
      <c r="B62">
        <v>46</v>
      </c>
      <c r="C62">
        <v>313</v>
      </c>
      <c r="D62">
        <f t="shared" ref="D62:D65" si="91">C62/B62</f>
        <v>6.8043478260869561</v>
      </c>
      <c r="E62">
        <f t="shared" si="89"/>
        <v>-85</v>
      </c>
      <c r="F62">
        <f t="shared" si="90"/>
        <v>-27.15654952076677</v>
      </c>
      <c r="G62">
        <v>220</v>
      </c>
      <c r="H62">
        <f t="shared" si="84"/>
        <v>70.287539936102235</v>
      </c>
      <c r="I62">
        <v>41</v>
      </c>
      <c r="J62">
        <v>32</v>
      </c>
      <c r="K62">
        <f t="shared" si="85"/>
        <v>78.048780487804876</v>
      </c>
      <c r="L62">
        <f t="shared" si="86"/>
        <v>13.099041533546327</v>
      </c>
      <c r="W62">
        <v>3</v>
      </c>
      <c r="X62">
        <v>0</v>
      </c>
      <c r="Y62">
        <v>0</v>
      </c>
      <c r="Z62">
        <f t="shared" si="87"/>
        <v>0.95846645367412142</v>
      </c>
      <c r="AA62">
        <v>1</v>
      </c>
      <c r="AB62">
        <v>0</v>
      </c>
      <c r="AC62">
        <v>0</v>
      </c>
      <c r="AD62">
        <v>2</v>
      </c>
      <c r="AE62">
        <v>0</v>
      </c>
      <c r="AF62">
        <v>0</v>
      </c>
      <c r="AG62">
        <v>15</v>
      </c>
      <c r="AH62">
        <v>4</v>
      </c>
      <c r="AI62">
        <f>AH62/AG62*100</f>
        <v>26.666666666666668</v>
      </c>
      <c r="AJ62">
        <v>0</v>
      </c>
      <c r="AK62">
        <v>0</v>
      </c>
      <c r="AL62">
        <v>0</v>
      </c>
      <c r="AM62">
        <f t="shared" si="88"/>
        <v>4.7923322683706067</v>
      </c>
    </row>
    <row r="63" spans="1:40">
      <c r="A63">
        <v>2009</v>
      </c>
      <c r="B63">
        <v>58</v>
      </c>
      <c r="C63">
        <v>400</v>
      </c>
      <c r="D63">
        <f t="shared" si="91"/>
        <v>6.8965517241379306</v>
      </c>
      <c r="E63">
        <f t="shared" si="89"/>
        <v>87</v>
      </c>
      <c r="F63">
        <f t="shared" si="90"/>
        <v>21.75</v>
      </c>
      <c r="G63">
        <v>276</v>
      </c>
      <c r="H63">
        <f t="shared" si="84"/>
        <v>69</v>
      </c>
      <c r="I63">
        <v>73</v>
      </c>
      <c r="J63">
        <v>43</v>
      </c>
      <c r="K63">
        <f t="shared" si="85"/>
        <v>58.904109589041099</v>
      </c>
      <c r="L63">
        <f t="shared" si="86"/>
        <v>18.25</v>
      </c>
      <c r="W63">
        <v>11</v>
      </c>
      <c r="X63">
        <v>6</v>
      </c>
      <c r="Y63">
        <f>X63/W63*100</f>
        <v>54.54545454545454</v>
      </c>
      <c r="Z63">
        <f t="shared" si="87"/>
        <v>2.75</v>
      </c>
      <c r="AA63">
        <v>8</v>
      </c>
      <c r="AB63">
        <v>5</v>
      </c>
      <c r="AC63">
        <f>AB63/AA63*100</f>
        <v>62.5</v>
      </c>
      <c r="AD63">
        <v>3</v>
      </c>
      <c r="AE63">
        <v>0</v>
      </c>
      <c r="AF63">
        <v>0</v>
      </c>
      <c r="AG63">
        <v>15</v>
      </c>
      <c r="AH63">
        <v>3</v>
      </c>
      <c r="AI63">
        <f>AH63/AG63*100</f>
        <v>20</v>
      </c>
      <c r="AJ63">
        <v>2</v>
      </c>
      <c r="AK63">
        <v>0</v>
      </c>
      <c r="AL63">
        <v>0</v>
      </c>
      <c r="AM63">
        <f t="shared" si="88"/>
        <v>3.75</v>
      </c>
    </row>
    <row r="64" spans="1:40">
      <c r="A64">
        <v>2010</v>
      </c>
      <c r="B64">
        <v>66</v>
      </c>
      <c r="C64">
        <v>503</v>
      </c>
      <c r="D64">
        <f t="shared" si="91"/>
        <v>7.6212121212121211</v>
      </c>
      <c r="E64">
        <f t="shared" si="89"/>
        <v>103</v>
      </c>
      <c r="F64">
        <f t="shared" si="90"/>
        <v>20.477137176938371</v>
      </c>
      <c r="G64">
        <v>347</v>
      </c>
      <c r="H64">
        <f t="shared" si="84"/>
        <v>68.986083499005971</v>
      </c>
      <c r="I64">
        <v>69</v>
      </c>
      <c r="J64">
        <v>45</v>
      </c>
      <c r="K64">
        <f t="shared" si="85"/>
        <v>65.217391304347828</v>
      </c>
      <c r="L64">
        <f t="shared" si="86"/>
        <v>13.717693836978132</v>
      </c>
      <c r="W64">
        <v>84</v>
      </c>
      <c r="X64">
        <v>9</v>
      </c>
      <c r="Y64">
        <f>X64/W64*100</f>
        <v>10.714285714285714</v>
      </c>
      <c r="Z64">
        <f t="shared" si="87"/>
        <v>16.699801192842941</v>
      </c>
      <c r="AA64">
        <v>47</v>
      </c>
      <c r="AB64">
        <v>6</v>
      </c>
      <c r="AC64">
        <f>AB64/AA64*100</f>
        <v>12.76595744680851</v>
      </c>
      <c r="AD64">
        <v>37</v>
      </c>
      <c r="AE64">
        <v>3</v>
      </c>
      <c r="AF64">
        <f>AE64/AD64*100</f>
        <v>8.1081081081081088</v>
      </c>
      <c r="AG64">
        <v>22</v>
      </c>
      <c r="AH64">
        <v>7</v>
      </c>
      <c r="AI64">
        <f>AH64/AG64*100</f>
        <v>31.818181818181817</v>
      </c>
      <c r="AJ64">
        <v>2</v>
      </c>
      <c r="AK64">
        <v>0</v>
      </c>
      <c r="AL64">
        <v>0</v>
      </c>
      <c r="AM64">
        <f t="shared" si="88"/>
        <v>4.3737574552683895</v>
      </c>
    </row>
    <row r="65" spans="1:39">
      <c r="A65">
        <v>2011</v>
      </c>
      <c r="B65">
        <v>77</v>
      </c>
      <c r="C65">
        <v>750</v>
      </c>
      <c r="D65">
        <f t="shared" si="91"/>
        <v>9.7402597402597397</v>
      </c>
      <c r="E65">
        <f t="shared" si="89"/>
        <v>247</v>
      </c>
      <c r="F65">
        <f t="shared" si="90"/>
        <v>32.93333333333333</v>
      </c>
      <c r="G65">
        <v>457</v>
      </c>
      <c r="H65">
        <f t="shared" si="84"/>
        <v>60.93333333333333</v>
      </c>
      <c r="I65">
        <v>140</v>
      </c>
      <c r="J65">
        <v>83</v>
      </c>
      <c r="K65">
        <f t="shared" si="85"/>
        <v>59.285714285714285</v>
      </c>
      <c r="L65">
        <f t="shared" si="86"/>
        <v>18.666666666666668</v>
      </c>
      <c r="W65">
        <v>33</v>
      </c>
      <c r="X65">
        <v>8</v>
      </c>
      <c r="Y65">
        <f>X65/W65*100</f>
        <v>24.242424242424242</v>
      </c>
      <c r="Z65">
        <f t="shared" si="87"/>
        <v>4.3999999999999995</v>
      </c>
      <c r="AA65">
        <v>25</v>
      </c>
      <c r="AB65">
        <v>7</v>
      </c>
      <c r="AC65">
        <f>AB65/AA65*100</f>
        <v>28.000000000000004</v>
      </c>
      <c r="AD65">
        <v>8</v>
      </c>
      <c r="AE65">
        <v>1</v>
      </c>
      <c r="AF65">
        <f>AE65/AD65*100</f>
        <v>12.5</v>
      </c>
      <c r="AG65">
        <v>32</v>
      </c>
      <c r="AH65">
        <v>13</v>
      </c>
      <c r="AI65">
        <f>AH65/AG65*100</f>
        <v>40.625</v>
      </c>
      <c r="AJ65">
        <v>6</v>
      </c>
      <c r="AK65">
        <v>1</v>
      </c>
      <c r="AL65">
        <f>AK65/AJ65*100</f>
        <v>16.666666666666664</v>
      </c>
      <c r="AM65">
        <f t="shared" si="88"/>
        <v>4.2666666666666666</v>
      </c>
    </row>
    <row r="66" spans="1:39">
      <c r="E66">
        <f>C65-C60</f>
        <v>374</v>
      </c>
    </row>
    <row r="68" spans="1:39">
      <c r="A68" t="s">
        <v>48</v>
      </c>
    </row>
    <row r="69" spans="1:39">
      <c r="A69" s="1"/>
      <c r="B69" s="1" t="s">
        <v>37</v>
      </c>
      <c r="C69" s="1" t="s">
        <v>0</v>
      </c>
      <c r="D69" s="1" t="s">
        <v>38</v>
      </c>
      <c r="E69" s="1" t="s">
        <v>32</v>
      </c>
      <c r="F69" t="s">
        <v>28</v>
      </c>
      <c r="G69" s="1" t="s">
        <v>1</v>
      </c>
      <c r="H69" s="1" t="s">
        <v>2</v>
      </c>
      <c r="I69" s="1" t="s">
        <v>3</v>
      </c>
      <c r="J69" s="1" t="s">
        <v>4</v>
      </c>
      <c r="K69" s="1" t="s">
        <v>5</v>
      </c>
      <c r="L69" s="1" t="s">
        <v>25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 t="s">
        <v>6</v>
      </c>
      <c r="X69" s="1" t="s">
        <v>7</v>
      </c>
      <c r="Y69" s="1" t="s">
        <v>8</v>
      </c>
      <c r="Z69" s="1" t="s">
        <v>47</v>
      </c>
      <c r="AA69" s="1" t="s">
        <v>9</v>
      </c>
      <c r="AB69" s="1" t="s">
        <v>10</v>
      </c>
      <c r="AC69" s="1" t="s">
        <v>11</v>
      </c>
      <c r="AD69" s="1" t="s">
        <v>12</v>
      </c>
      <c r="AE69" s="1" t="s">
        <v>13</v>
      </c>
      <c r="AF69" s="1" t="s">
        <v>14</v>
      </c>
      <c r="AG69" s="1" t="s">
        <v>15</v>
      </c>
      <c r="AH69" s="1" t="s">
        <v>16</v>
      </c>
      <c r="AI69" s="1" t="s">
        <v>17</v>
      </c>
      <c r="AJ69" t="s">
        <v>18</v>
      </c>
      <c r="AK69" t="s">
        <v>19</v>
      </c>
      <c r="AL69" t="s">
        <v>20</v>
      </c>
      <c r="AM69" t="s">
        <v>46</v>
      </c>
    </row>
    <row r="70" spans="1:39">
      <c r="A70">
        <v>2006</v>
      </c>
      <c r="C70">
        <v>2224</v>
      </c>
      <c r="G70">
        <v>1277</v>
      </c>
      <c r="H70">
        <f t="shared" ref="H70:H75" si="92">G70/C70*100</f>
        <v>57.419064748201443</v>
      </c>
      <c r="I70">
        <v>452</v>
      </c>
      <c r="J70">
        <v>234</v>
      </c>
      <c r="K70">
        <f t="shared" ref="K70:K75" si="93">J70/I70*100</f>
        <v>51.769911504424783</v>
      </c>
      <c r="L70">
        <f t="shared" ref="L70:L75" si="94">I70/C70*100</f>
        <v>20.323741007194247</v>
      </c>
      <c r="W70">
        <v>45</v>
      </c>
      <c r="X70">
        <v>17</v>
      </c>
      <c r="Y70">
        <f t="shared" ref="Y70:Y75" si="95">X70/W70*100</f>
        <v>37.777777777777779</v>
      </c>
      <c r="Z70">
        <f t="shared" ref="Z70:Z75" si="96">W70/C70*100</f>
        <v>2.0233812949640289</v>
      </c>
      <c r="AA70">
        <v>34</v>
      </c>
      <c r="AB70">
        <v>14</v>
      </c>
      <c r="AC70">
        <f t="shared" ref="AC70:AC75" si="97">AB70/AA70*100</f>
        <v>41.17647058823529</v>
      </c>
      <c r="AD70">
        <v>11</v>
      </c>
      <c r="AE70">
        <v>3</v>
      </c>
      <c r="AF70">
        <f t="shared" ref="AF70:AF75" si="98">AE70/AD70*100</f>
        <v>27.27272727272727</v>
      </c>
      <c r="AG70">
        <v>168</v>
      </c>
      <c r="AH70">
        <v>51</v>
      </c>
      <c r="AI70">
        <f t="shared" ref="AI70:AI75" si="99">AH70/AG70*100</f>
        <v>30.357142857142854</v>
      </c>
      <c r="AJ70">
        <v>29</v>
      </c>
      <c r="AK70">
        <v>8</v>
      </c>
      <c r="AL70">
        <f t="shared" ref="AL70:AL75" si="100">AK70/AJ70*100</f>
        <v>27.586206896551722</v>
      </c>
      <c r="AM70">
        <f t="shared" ref="AM70:AM75" si="101">AG70/C70*100</f>
        <v>7.5539568345323742</v>
      </c>
    </row>
    <row r="71" spans="1:39">
      <c r="A71">
        <v>2007</v>
      </c>
      <c r="C71">
        <v>2151</v>
      </c>
      <c r="E71">
        <f t="shared" ref="E71:E75" si="102">C71-C70</f>
        <v>-73</v>
      </c>
      <c r="F71">
        <f t="shared" ref="F71:F75" si="103">E71/C71*100</f>
        <v>-3.3937703393770344</v>
      </c>
      <c r="G71">
        <v>1220</v>
      </c>
      <c r="H71">
        <f t="shared" si="92"/>
        <v>56.71780567178056</v>
      </c>
      <c r="I71">
        <v>463</v>
      </c>
      <c r="J71">
        <v>234</v>
      </c>
      <c r="K71">
        <f t="shared" si="93"/>
        <v>50.539956803455723</v>
      </c>
      <c r="L71">
        <f t="shared" si="94"/>
        <v>21.524872152487216</v>
      </c>
      <c r="W71">
        <v>37</v>
      </c>
      <c r="X71">
        <v>10</v>
      </c>
      <c r="Y71">
        <f t="shared" si="95"/>
        <v>27.027027027027028</v>
      </c>
      <c r="Z71">
        <f t="shared" si="96"/>
        <v>1.7201301720130173</v>
      </c>
      <c r="AA71">
        <v>29</v>
      </c>
      <c r="AB71">
        <v>7</v>
      </c>
      <c r="AC71">
        <f t="shared" si="97"/>
        <v>24.137931034482758</v>
      </c>
      <c r="AD71">
        <v>8</v>
      </c>
      <c r="AE71">
        <v>3</v>
      </c>
      <c r="AF71">
        <f t="shared" si="98"/>
        <v>37.5</v>
      </c>
      <c r="AG71">
        <v>194</v>
      </c>
      <c r="AH71">
        <v>49</v>
      </c>
      <c r="AI71">
        <f t="shared" si="99"/>
        <v>25.257731958762886</v>
      </c>
      <c r="AJ71">
        <v>50</v>
      </c>
      <c r="AK71">
        <v>4</v>
      </c>
      <c r="AL71">
        <f t="shared" si="100"/>
        <v>8</v>
      </c>
      <c r="AM71">
        <f t="shared" si="101"/>
        <v>9.019060901906089</v>
      </c>
    </row>
    <row r="72" spans="1:39">
      <c r="A72">
        <v>2008</v>
      </c>
      <c r="B72">
        <v>169</v>
      </c>
      <c r="C72">
        <v>2135</v>
      </c>
      <c r="D72">
        <f t="shared" ref="D72:D75" si="104">C72/B72</f>
        <v>12.633136094674557</v>
      </c>
      <c r="E72">
        <f t="shared" si="102"/>
        <v>-16</v>
      </c>
      <c r="F72">
        <f t="shared" si="103"/>
        <v>-0.74941451990632313</v>
      </c>
      <c r="G72">
        <v>1285</v>
      </c>
      <c r="H72">
        <f t="shared" si="92"/>
        <v>60.187353629976585</v>
      </c>
      <c r="I72">
        <v>441</v>
      </c>
      <c r="J72">
        <v>246</v>
      </c>
      <c r="K72">
        <f t="shared" si="93"/>
        <v>55.782312925170061</v>
      </c>
      <c r="L72">
        <f t="shared" si="94"/>
        <v>20.655737704918035</v>
      </c>
      <c r="W72">
        <v>27</v>
      </c>
      <c r="X72">
        <v>12</v>
      </c>
      <c r="Y72">
        <f t="shared" si="95"/>
        <v>44.444444444444443</v>
      </c>
      <c r="Z72">
        <f t="shared" si="96"/>
        <v>1.2646370023419204</v>
      </c>
      <c r="AA72">
        <v>22</v>
      </c>
      <c r="AB72">
        <v>10</v>
      </c>
      <c r="AC72">
        <f t="shared" si="97"/>
        <v>45.454545454545453</v>
      </c>
      <c r="AD72">
        <v>5</v>
      </c>
      <c r="AE72">
        <v>2</v>
      </c>
      <c r="AF72">
        <f t="shared" si="98"/>
        <v>40</v>
      </c>
      <c r="AG72">
        <v>199</v>
      </c>
      <c r="AH72">
        <v>58</v>
      </c>
      <c r="AI72">
        <f t="shared" si="99"/>
        <v>29.145728643216078</v>
      </c>
      <c r="AJ72">
        <v>43</v>
      </c>
      <c r="AK72">
        <v>6</v>
      </c>
      <c r="AL72">
        <f t="shared" si="100"/>
        <v>13.953488372093023</v>
      </c>
      <c r="AM72">
        <f t="shared" si="101"/>
        <v>9.3208430913348952</v>
      </c>
    </row>
    <row r="73" spans="1:39">
      <c r="A73">
        <v>2009</v>
      </c>
      <c r="B73">
        <v>173</v>
      </c>
      <c r="C73">
        <v>2193</v>
      </c>
      <c r="D73">
        <f t="shared" si="104"/>
        <v>12.676300578034683</v>
      </c>
      <c r="E73">
        <f t="shared" si="102"/>
        <v>58</v>
      </c>
      <c r="F73">
        <f t="shared" si="103"/>
        <v>2.6447788417692659</v>
      </c>
      <c r="G73">
        <v>1480</v>
      </c>
      <c r="H73">
        <f t="shared" si="92"/>
        <v>67.487460100319197</v>
      </c>
      <c r="I73">
        <v>458</v>
      </c>
      <c r="J73">
        <v>274</v>
      </c>
      <c r="K73">
        <f t="shared" si="93"/>
        <v>59.825327510917027</v>
      </c>
      <c r="L73">
        <f t="shared" si="94"/>
        <v>20.884632922936618</v>
      </c>
      <c r="W73">
        <v>30</v>
      </c>
      <c r="X73">
        <v>12</v>
      </c>
      <c r="Y73">
        <f t="shared" si="95"/>
        <v>40</v>
      </c>
      <c r="Z73">
        <f t="shared" si="96"/>
        <v>1.3679890560875512</v>
      </c>
      <c r="AA73">
        <v>22</v>
      </c>
      <c r="AB73">
        <v>10</v>
      </c>
      <c r="AC73">
        <f t="shared" si="97"/>
        <v>45.454545454545453</v>
      </c>
      <c r="AD73">
        <v>8</v>
      </c>
      <c r="AE73">
        <v>2</v>
      </c>
      <c r="AF73">
        <f t="shared" si="98"/>
        <v>25</v>
      </c>
      <c r="AG73">
        <v>207</v>
      </c>
      <c r="AH73">
        <v>70</v>
      </c>
      <c r="AI73">
        <f t="shared" si="99"/>
        <v>33.816425120772948</v>
      </c>
      <c r="AJ73">
        <v>58</v>
      </c>
      <c r="AK73">
        <v>7</v>
      </c>
      <c r="AL73">
        <f t="shared" si="100"/>
        <v>12.068965517241379</v>
      </c>
      <c r="AM73">
        <f t="shared" si="101"/>
        <v>9.4391244870041042</v>
      </c>
    </row>
    <row r="74" spans="1:39">
      <c r="A74">
        <v>2010</v>
      </c>
      <c r="B74">
        <v>176</v>
      </c>
      <c r="C74">
        <v>2793</v>
      </c>
      <c r="D74">
        <f t="shared" si="104"/>
        <v>15.869318181818182</v>
      </c>
      <c r="E74">
        <f t="shared" si="102"/>
        <v>600</v>
      </c>
      <c r="F74">
        <f t="shared" si="103"/>
        <v>21.482277121374864</v>
      </c>
      <c r="G74">
        <v>1933</v>
      </c>
      <c r="H74">
        <f t="shared" si="92"/>
        <v>69.208736126029351</v>
      </c>
      <c r="I74">
        <v>582</v>
      </c>
      <c r="J74">
        <v>360</v>
      </c>
      <c r="K74">
        <f t="shared" si="93"/>
        <v>61.855670103092784</v>
      </c>
      <c r="L74">
        <f t="shared" si="94"/>
        <v>20.837808807733619</v>
      </c>
      <c r="W74">
        <v>33</v>
      </c>
      <c r="X74">
        <v>20</v>
      </c>
      <c r="Y74">
        <f t="shared" si="95"/>
        <v>60.606060606060609</v>
      </c>
      <c r="Z74">
        <f t="shared" si="96"/>
        <v>1.1815252416756177</v>
      </c>
      <c r="AA74">
        <v>26</v>
      </c>
      <c r="AB74">
        <v>16</v>
      </c>
      <c r="AC74">
        <f t="shared" si="97"/>
        <v>61.53846153846154</v>
      </c>
      <c r="AD74">
        <v>7</v>
      </c>
      <c r="AE74">
        <v>4</v>
      </c>
      <c r="AF74">
        <f t="shared" si="98"/>
        <v>57.142857142857139</v>
      </c>
      <c r="AG74">
        <v>217</v>
      </c>
      <c r="AH74">
        <v>88</v>
      </c>
      <c r="AI74">
        <f t="shared" si="99"/>
        <v>40.552995391705068</v>
      </c>
      <c r="AJ74">
        <v>44</v>
      </c>
      <c r="AK74">
        <v>10</v>
      </c>
      <c r="AL74">
        <f t="shared" si="100"/>
        <v>22.727272727272727</v>
      </c>
      <c r="AM74">
        <f t="shared" si="101"/>
        <v>7.7694235588972429</v>
      </c>
    </row>
    <row r="75" spans="1:39">
      <c r="A75">
        <v>2011</v>
      </c>
      <c r="B75">
        <v>174</v>
      </c>
      <c r="C75">
        <v>3101</v>
      </c>
      <c r="D75">
        <f t="shared" si="104"/>
        <v>17.821839080459771</v>
      </c>
      <c r="E75">
        <f t="shared" si="102"/>
        <v>308</v>
      </c>
      <c r="F75">
        <f t="shared" si="103"/>
        <v>9.932279909706546</v>
      </c>
      <c r="G75">
        <v>2224</v>
      </c>
      <c r="H75">
        <f t="shared" si="92"/>
        <v>71.718800386971949</v>
      </c>
      <c r="I75">
        <v>659</v>
      </c>
      <c r="J75">
        <v>429</v>
      </c>
      <c r="K75">
        <f t="shared" si="93"/>
        <v>65.098634294385434</v>
      </c>
      <c r="L75">
        <f t="shared" si="94"/>
        <v>21.25120928732667</v>
      </c>
      <c r="W75">
        <v>29</v>
      </c>
      <c r="X75">
        <v>15</v>
      </c>
      <c r="Y75">
        <f t="shared" si="95"/>
        <v>51.724137931034484</v>
      </c>
      <c r="Z75">
        <f t="shared" si="96"/>
        <v>0.93518219929055146</v>
      </c>
      <c r="AA75">
        <v>21</v>
      </c>
      <c r="AB75">
        <v>10</v>
      </c>
      <c r="AC75">
        <f t="shared" si="97"/>
        <v>47.619047619047613</v>
      </c>
      <c r="AD75">
        <v>8</v>
      </c>
      <c r="AE75">
        <v>5</v>
      </c>
      <c r="AF75">
        <f t="shared" si="98"/>
        <v>62.5</v>
      </c>
      <c r="AG75">
        <v>230</v>
      </c>
      <c r="AH75">
        <v>101</v>
      </c>
      <c r="AI75">
        <f t="shared" si="99"/>
        <v>43.913043478260875</v>
      </c>
      <c r="AJ75">
        <v>49</v>
      </c>
      <c r="AK75">
        <v>10</v>
      </c>
      <c r="AL75">
        <f t="shared" si="100"/>
        <v>20.408163265306122</v>
      </c>
      <c r="AM75">
        <f t="shared" si="101"/>
        <v>7.4169622702354081</v>
      </c>
    </row>
    <row r="76" spans="1:39">
      <c r="E76">
        <f>C75-C70</f>
        <v>877</v>
      </c>
    </row>
    <row r="78" spans="1:39">
      <c r="A78" t="s">
        <v>49</v>
      </c>
    </row>
    <row r="79" spans="1:39">
      <c r="A79" s="1"/>
      <c r="B79" s="1" t="s">
        <v>37</v>
      </c>
      <c r="C79" s="1" t="s">
        <v>0</v>
      </c>
      <c r="D79" s="1" t="s">
        <v>38</v>
      </c>
      <c r="E79" s="1" t="s">
        <v>32</v>
      </c>
      <c r="F79" t="s">
        <v>28</v>
      </c>
      <c r="G79" s="1" t="s">
        <v>1</v>
      </c>
      <c r="H79" s="1" t="s">
        <v>2</v>
      </c>
      <c r="I79" s="1" t="s">
        <v>3</v>
      </c>
      <c r="J79" s="1" t="s">
        <v>4</v>
      </c>
      <c r="K79" s="1" t="s">
        <v>5</v>
      </c>
      <c r="L79" s="1" t="s">
        <v>25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 t="s">
        <v>6</v>
      </c>
      <c r="X79" s="1" t="s">
        <v>7</v>
      </c>
      <c r="Y79" s="1" t="s">
        <v>8</v>
      </c>
      <c r="Z79" s="1" t="s">
        <v>47</v>
      </c>
      <c r="AA79" s="1" t="s">
        <v>9</v>
      </c>
      <c r="AB79" s="1" t="s">
        <v>10</v>
      </c>
      <c r="AC79" s="1" t="s">
        <v>11</v>
      </c>
      <c r="AD79" s="1" t="s">
        <v>12</v>
      </c>
      <c r="AE79" s="1" t="s">
        <v>13</v>
      </c>
      <c r="AF79" s="1" t="s">
        <v>14</v>
      </c>
      <c r="AG79" s="1" t="s">
        <v>15</v>
      </c>
      <c r="AH79" s="1" t="s">
        <v>16</v>
      </c>
      <c r="AI79" s="1" t="s">
        <v>17</v>
      </c>
      <c r="AJ79" t="s">
        <v>18</v>
      </c>
      <c r="AK79" t="s">
        <v>19</v>
      </c>
      <c r="AL79" t="s">
        <v>20</v>
      </c>
      <c r="AM79" t="s">
        <v>46</v>
      </c>
    </row>
    <row r="80" spans="1:39">
      <c r="A80">
        <v>2006</v>
      </c>
      <c r="C80">
        <v>20</v>
      </c>
      <c r="G80">
        <v>18</v>
      </c>
      <c r="H80">
        <f t="shared" ref="H80:H85" si="105">G80/C80*100</f>
        <v>90</v>
      </c>
      <c r="I80">
        <v>1</v>
      </c>
      <c r="J80">
        <v>0</v>
      </c>
      <c r="K80">
        <v>0</v>
      </c>
      <c r="L80">
        <f t="shared" ref="L80:L85" si="106">I80/C80*100</f>
        <v>5</v>
      </c>
      <c r="W80">
        <v>0</v>
      </c>
      <c r="X80">
        <v>0</v>
      </c>
      <c r="Y80">
        <v>0</v>
      </c>
      <c r="Z80">
        <f t="shared" ref="Z80:Z85" si="107">W80/C80*100</f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</v>
      </c>
      <c r="AH80">
        <v>0</v>
      </c>
      <c r="AI80">
        <v>0</v>
      </c>
      <c r="AJ80">
        <v>0</v>
      </c>
      <c r="AK80">
        <v>0</v>
      </c>
      <c r="AL80">
        <v>0</v>
      </c>
      <c r="AM80">
        <f t="shared" ref="AM80:AM85" si="108">AG80/C80*100</f>
        <v>5</v>
      </c>
    </row>
    <row r="81" spans="1:39">
      <c r="A81">
        <v>2007</v>
      </c>
      <c r="C81">
        <v>27</v>
      </c>
      <c r="E81">
        <f t="shared" ref="E81:E85" si="109">C81-C80</f>
        <v>7</v>
      </c>
      <c r="F81">
        <f t="shared" ref="F81:F85" si="110">E81/C81*100</f>
        <v>25.925925925925924</v>
      </c>
      <c r="G81">
        <v>20</v>
      </c>
      <c r="H81">
        <f t="shared" si="105"/>
        <v>74.074074074074076</v>
      </c>
      <c r="I81">
        <v>3</v>
      </c>
      <c r="J81">
        <v>0</v>
      </c>
      <c r="K81">
        <v>0</v>
      </c>
      <c r="L81">
        <f t="shared" si="106"/>
        <v>11.111111111111111</v>
      </c>
      <c r="W81">
        <v>3</v>
      </c>
      <c r="X81">
        <v>0</v>
      </c>
      <c r="Y81">
        <f t="shared" ref="Y81" si="111">X81/W81*100</f>
        <v>0</v>
      </c>
      <c r="Z81">
        <f t="shared" si="107"/>
        <v>11.111111111111111</v>
      </c>
      <c r="AA81">
        <v>2</v>
      </c>
      <c r="AB81">
        <v>0</v>
      </c>
      <c r="AC81">
        <f t="shared" ref="AC81" si="112">AB81/AA81*100</f>
        <v>0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f t="shared" si="108"/>
        <v>0</v>
      </c>
    </row>
    <row r="82" spans="1:39">
      <c r="A82">
        <v>2008</v>
      </c>
      <c r="B82">
        <v>7</v>
      </c>
      <c r="C82">
        <v>41</v>
      </c>
      <c r="D82">
        <f t="shared" ref="D82:D85" si="113">C82/B82</f>
        <v>5.8571428571428568</v>
      </c>
      <c r="E82">
        <f t="shared" si="109"/>
        <v>14</v>
      </c>
      <c r="F82">
        <f t="shared" si="110"/>
        <v>34.146341463414636</v>
      </c>
      <c r="G82">
        <v>34</v>
      </c>
      <c r="H82">
        <f t="shared" si="105"/>
        <v>82.926829268292678</v>
      </c>
      <c r="I82">
        <v>5</v>
      </c>
      <c r="J82">
        <v>5</v>
      </c>
      <c r="K82">
        <f t="shared" ref="K82:K85" si="114">J82/I82*100</f>
        <v>100</v>
      </c>
      <c r="L82">
        <f t="shared" si="106"/>
        <v>12.195121951219512</v>
      </c>
      <c r="W82">
        <v>3</v>
      </c>
      <c r="X82">
        <v>0</v>
      </c>
      <c r="Y82">
        <v>0</v>
      </c>
      <c r="Z82">
        <f t="shared" si="107"/>
        <v>7.3170731707317067</v>
      </c>
      <c r="AA82">
        <v>3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  <c r="AK82">
        <v>0</v>
      </c>
      <c r="AL82">
        <v>0</v>
      </c>
      <c r="AM82">
        <f t="shared" si="108"/>
        <v>2.4390243902439024</v>
      </c>
    </row>
    <row r="83" spans="1:39">
      <c r="A83">
        <v>2009</v>
      </c>
      <c r="B83">
        <v>8</v>
      </c>
      <c r="C83">
        <v>24</v>
      </c>
      <c r="D83">
        <f t="shared" si="113"/>
        <v>3</v>
      </c>
      <c r="E83">
        <f t="shared" si="109"/>
        <v>-17</v>
      </c>
      <c r="F83">
        <f t="shared" si="110"/>
        <v>-70.833333333333343</v>
      </c>
      <c r="G83">
        <v>14</v>
      </c>
      <c r="H83">
        <f t="shared" si="105"/>
        <v>58.333333333333336</v>
      </c>
      <c r="I83">
        <v>4</v>
      </c>
      <c r="J83">
        <v>0</v>
      </c>
      <c r="K83">
        <v>0</v>
      </c>
      <c r="L83">
        <f t="shared" si="106"/>
        <v>16.666666666666664</v>
      </c>
      <c r="W83">
        <v>3</v>
      </c>
      <c r="X83">
        <v>0</v>
      </c>
      <c r="Y83">
        <v>0</v>
      </c>
      <c r="Z83">
        <f t="shared" si="107"/>
        <v>12.5</v>
      </c>
      <c r="AA83">
        <v>2</v>
      </c>
      <c r="AB83">
        <v>0</v>
      </c>
      <c r="AC83">
        <v>0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f t="shared" si="108"/>
        <v>0</v>
      </c>
    </row>
    <row r="84" spans="1:39">
      <c r="A84">
        <v>2010</v>
      </c>
      <c r="B84">
        <v>15</v>
      </c>
      <c r="C84">
        <v>104</v>
      </c>
      <c r="D84">
        <f t="shared" si="113"/>
        <v>6.9333333333333336</v>
      </c>
      <c r="E84">
        <f t="shared" si="109"/>
        <v>80</v>
      </c>
      <c r="F84">
        <f t="shared" si="110"/>
        <v>76.923076923076934</v>
      </c>
      <c r="G84">
        <v>52</v>
      </c>
      <c r="H84">
        <f t="shared" si="105"/>
        <v>50</v>
      </c>
      <c r="I84">
        <v>17</v>
      </c>
      <c r="J84">
        <v>6</v>
      </c>
      <c r="K84">
        <f t="shared" si="114"/>
        <v>35.294117647058826</v>
      </c>
      <c r="L84">
        <f t="shared" si="106"/>
        <v>16.346153846153847</v>
      </c>
      <c r="W84">
        <v>11</v>
      </c>
      <c r="X84">
        <v>3</v>
      </c>
      <c r="Y84">
        <f t="shared" ref="Y84:Y85" si="115">X84/W84*100</f>
        <v>27.27272727272727</v>
      </c>
      <c r="Z84">
        <f t="shared" si="107"/>
        <v>10.576923076923077</v>
      </c>
      <c r="AA84">
        <v>8</v>
      </c>
      <c r="AB84">
        <v>2</v>
      </c>
      <c r="AC84">
        <f t="shared" ref="AC84:AC85" si="116">AB84/AA84*100</f>
        <v>25</v>
      </c>
      <c r="AD84">
        <v>3</v>
      </c>
      <c r="AE84">
        <v>0</v>
      </c>
      <c r="AF84">
        <v>0</v>
      </c>
      <c r="AG84">
        <v>5</v>
      </c>
      <c r="AH84">
        <v>0</v>
      </c>
      <c r="AI84">
        <v>0</v>
      </c>
      <c r="AJ84">
        <v>0</v>
      </c>
      <c r="AK84">
        <v>0</v>
      </c>
      <c r="AL84">
        <v>0</v>
      </c>
      <c r="AM84">
        <f t="shared" si="108"/>
        <v>4.8076923076923084</v>
      </c>
    </row>
    <row r="85" spans="1:39">
      <c r="A85">
        <v>2011</v>
      </c>
      <c r="B85">
        <v>12</v>
      </c>
      <c r="C85">
        <v>99</v>
      </c>
      <c r="D85">
        <f t="shared" si="113"/>
        <v>8.25</v>
      </c>
      <c r="E85">
        <f t="shared" si="109"/>
        <v>-5</v>
      </c>
      <c r="F85">
        <f t="shared" si="110"/>
        <v>-5.0505050505050502</v>
      </c>
      <c r="G85">
        <v>61</v>
      </c>
      <c r="H85">
        <f t="shared" si="105"/>
        <v>61.616161616161612</v>
      </c>
      <c r="I85">
        <v>17</v>
      </c>
      <c r="J85">
        <v>7</v>
      </c>
      <c r="K85">
        <f t="shared" si="114"/>
        <v>41.17647058823529</v>
      </c>
      <c r="L85">
        <f t="shared" si="106"/>
        <v>17.171717171717169</v>
      </c>
      <c r="W85">
        <v>18</v>
      </c>
      <c r="X85">
        <v>5</v>
      </c>
      <c r="Y85">
        <f t="shared" si="115"/>
        <v>27.777777777777779</v>
      </c>
      <c r="Z85">
        <f t="shared" si="107"/>
        <v>18.181818181818183</v>
      </c>
      <c r="AA85">
        <v>11</v>
      </c>
      <c r="AB85">
        <v>3</v>
      </c>
      <c r="AC85">
        <f t="shared" si="116"/>
        <v>27.27272727272727</v>
      </c>
      <c r="AD85">
        <v>7</v>
      </c>
      <c r="AE85">
        <v>2</v>
      </c>
      <c r="AF85">
        <f t="shared" ref="AF85" si="117">AE85/AD85*100</f>
        <v>28.571428571428569</v>
      </c>
      <c r="AG85">
        <v>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f t="shared" si="108"/>
        <v>1.0101010101010102</v>
      </c>
    </row>
    <row r="86" spans="1:39">
      <c r="E86">
        <f>C85-C80</f>
        <v>79</v>
      </c>
    </row>
    <row r="88" spans="1:39">
      <c r="A88" t="s">
        <v>50</v>
      </c>
    </row>
    <row r="89" spans="1:39">
      <c r="A89" s="1"/>
      <c r="B89" s="1" t="s">
        <v>37</v>
      </c>
      <c r="C89" s="1" t="s">
        <v>0</v>
      </c>
      <c r="D89" s="1" t="s">
        <v>38</v>
      </c>
      <c r="E89" s="1" t="s">
        <v>32</v>
      </c>
      <c r="F89" t="s">
        <v>28</v>
      </c>
      <c r="G89" s="1" t="s">
        <v>1</v>
      </c>
      <c r="H89" s="1" t="s">
        <v>2</v>
      </c>
      <c r="I89" s="1" t="s">
        <v>3</v>
      </c>
      <c r="J89" s="1" t="s">
        <v>4</v>
      </c>
      <c r="K89" s="1" t="s">
        <v>5</v>
      </c>
      <c r="L89" s="1" t="s">
        <v>25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 t="s">
        <v>6</v>
      </c>
      <c r="X89" s="1" t="s">
        <v>7</v>
      </c>
      <c r="Y89" s="1" t="s">
        <v>8</v>
      </c>
      <c r="Z89" s="1" t="s">
        <v>47</v>
      </c>
      <c r="AA89" s="1" t="s">
        <v>9</v>
      </c>
      <c r="AB89" s="1" t="s">
        <v>10</v>
      </c>
      <c r="AC89" s="1" t="s">
        <v>11</v>
      </c>
      <c r="AD89" s="1" t="s">
        <v>12</v>
      </c>
      <c r="AE89" s="1" t="s">
        <v>13</v>
      </c>
      <c r="AF89" s="1" t="s">
        <v>14</v>
      </c>
      <c r="AG89" s="1" t="s">
        <v>15</v>
      </c>
      <c r="AH89" s="1" t="s">
        <v>16</v>
      </c>
      <c r="AI89" s="1" t="s">
        <v>17</v>
      </c>
      <c r="AJ89" t="s">
        <v>18</v>
      </c>
      <c r="AK89" t="s">
        <v>19</v>
      </c>
      <c r="AL89" t="s">
        <v>20</v>
      </c>
      <c r="AM89" t="s">
        <v>46</v>
      </c>
    </row>
    <row r="90" spans="1:39">
      <c r="A90">
        <v>2006</v>
      </c>
      <c r="C90">
        <v>162</v>
      </c>
      <c r="G90">
        <v>98</v>
      </c>
      <c r="H90">
        <f t="shared" ref="H90:H95" si="118">G90/C90*100</f>
        <v>60.493827160493829</v>
      </c>
      <c r="I90">
        <v>30</v>
      </c>
      <c r="J90">
        <v>17</v>
      </c>
      <c r="K90">
        <f t="shared" ref="K90:K95" si="119">J90/I90*100</f>
        <v>56.666666666666664</v>
      </c>
      <c r="L90">
        <f t="shared" ref="L90:L95" si="120">I90/C90*100</f>
        <v>18.518518518518519</v>
      </c>
      <c r="W90">
        <v>7</v>
      </c>
      <c r="X90">
        <v>3</v>
      </c>
      <c r="Y90">
        <f t="shared" ref="Y90" si="121">X90/W90*100</f>
        <v>42.857142857142854</v>
      </c>
      <c r="AA90">
        <v>7</v>
      </c>
      <c r="AB90">
        <v>3</v>
      </c>
      <c r="AC90">
        <f t="shared" ref="AC90" si="122">AB90/AA90*100</f>
        <v>42.857142857142854</v>
      </c>
      <c r="AD90">
        <v>0</v>
      </c>
      <c r="AE90">
        <v>0</v>
      </c>
      <c r="AF90">
        <v>0</v>
      </c>
      <c r="AG90">
        <v>2</v>
      </c>
      <c r="AH90">
        <v>0</v>
      </c>
      <c r="AI90">
        <v>0</v>
      </c>
      <c r="AJ90">
        <v>0</v>
      </c>
      <c r="AK90">
        <v>0</v>
      </c>
      <c r="AL90">
        <v>0</v>
      </c>
      <c r="AM90">
        <f t="shared" ref="AM90:AM95" si="123">AG90/C90*100</f>
        <v>1.2345679012345678</v>
      </c>
    </row>
    <row r="91" spans="1:39">
      <c r="A91">
        <v>2007</v>
      </c>
      <c r="C91">
        <v>187</v>
      </c>
      <c r="E91">
        <f t="shared" ref="E91:E95" si="124">C91-C90</f>
        <v>25</v>
      </c>
      <c r="F91">
        <f t="shared" ref="F91:F95" si="125">E91/C91*100</f>
        <v>13.368983957219251</v>
      </c>
      <c r="G91">
        <v>92</v>
      </c>
      <c r="H91">
        <f t="shared" si="118"/>
        <v>49.19786096256685</v>
      </c>
      <c r="I91">
        <v>33</v>
      </c>
      <c r="J91">
        <v>14</v>
      </c>
      <c r="K91">
        <f t="shared" si="119"/>
        <v>42.424242424242422</v>
      </c>
      <c r="L91">
        <f t="shared" si="120"/>
        <v>17.647058823529413</v>
      </c>
      <c r="W91">
        <v>7</v>
      </c>
      <c r="X91">
        <v>0</v>
      </c>
      <c r="Y91">
        <v>0</v>
      </c>
      <c r="AA91">
        <v>5</v>
      </c>
      <c r="AB91">
        <v>0</v>
      </c>
      <c r="AC91">
        <v>0</v>
      </c>
      <c r="AD91">
        <v>2</v>
      </c>
      <c r="AE91">
        <v>0</v>
      </c>
      <c r="AF91">
        <v>0</v>
      </c>
      <c r="AG91">
        <v>4</v>
      </c>
      <c r="AH91">
        <v>0</v>
      </c>
      <c r="AI91">
        <v>0</v>
      </c>
      <c r="AJ91">
        <v>0</v>
      </c>
      <c r="AK91">
        <v>0</v>
      </c>
      <c r="AL91">
        <v>0</v>
      </c>
      <c r="AM91">
        <f t="shared" si="123"/>
        <v>2.1390374331550799</v>
      </c>
    </row>
    <row r="92" spans="1:39">
      <c r="A92">
        <v>2008</v>
      </c>
      <c r="B92">
        <v>20</v>
      </c>
      <c r="C92">
        <v>221</v>
      </c>
      <c r="D92">
        <f t="shared" ref="D92:D95" si="126">C92/B92</f>
        <v>11.05</v>
      </c>
      <c r="E92">
        <f t="shared" si="124"/>
        <v>34</v>
      </c>
      <c r="F92">
        <f t="shared" si="125"/>
        <v>15.384615384615385</v>
      </c>
      <c r="G92">
        <v>139</v>
      </c>
      <c r="H92">
        <f t="shared" si="118"/>
        <v>62.895927601809952</v>
      </c>
      <c r="I92">
        <v>46</v>
      </c>
      <c r="J92">
        <v>27</v>
      </c>
      <c r="K92">
        <f t="shared" si="119"/>
        <v>58.695652173913047</v>
      </c>
      <c r="L92">
        <f t="shared" si="120"/>
        <v>20.81447963800905</v>
      </c>
      <c r="W92">
        <v>8</v>
      </c>
      <c r="X92">
        <v>3</v>
      </c>
      <c r="Y92">
        <f t="shared" ref="Y92:Y95" si="127">X92/W92*100</f>
        <v>37.5</v>
      </c>
      <c r="AA92">
        <v>6</v>
      </c>
      <c r="AB92">
        <v>3</v>
      </c>
      <c r="AC92">
        <f t="shared" ref="AC92:AC95" si="128">AB92/AA92*100</f>
        <v>50</v>
      </c>
      <c r="AD92">
        <v>2</v>
      </c>
      <c r="AE92">
        <v>0</v>
      </c>
      <c r="AF92">
        <v>0</v>
      </c>
      <c r="AG92">
        <v>4</v>
      </c>
      <c r="AH92">
        <v>0</v>
      </c>
      <c r="AI92">
        <v>0</v>
      </c>
      <c r="AJ92">
        <v>0</v>
      </c>
      <c r="AK92">
        <v>0</v>
      </c>
      <c r="AL92">
        <v>0</v>
      </c>
      <c r="AM92">
        <f t="shared" si="123"/>
        <v>1.809954751131222</v>
      </c>
    </row>
    <row r="93" spans="1:39">
      <c r="A93">
        <v>2009</v>
      </c>
      <c r="B93">
        <v>20</v>
      </c>
      <c r="C93">
        <v>215</v>
      </c>
      <c r="D93">
        <f t="shared" si="126"/>
        <v>10.75</v>
      </c>
      <c r="E93">
        <f t="shared" si="124"/>
        <v>-6</v>
      </c>
      <c r="F93">
        <f t="shared" si="125"/>
        <v>-2.7906976744186047</v>
      </c>
      <c r="G93">
        <v>127</v>
      </c>
      <c r="H93">
        <f t="shared" si="118"/>
        <v>59.069767441860463</v>
      </c>
      <c r="I93">
        <v>48</v>
      </c>
      <c r="J93">
        <v>23</v>
      </c>
      <c r="K93">
        <f t="shared" si="119"/>
        <v>47.916666666666671</v>
      </c>
      <c r="L93">
        <f t="shared" si="120"/>
        <v>22.325581395348838</v>
      </c>
      <c r="W93">
        <v>18</v>
      </c>
      <c r="X93">
        <v>6</v>
      </c>
      <c r="Y93">
        <f t="shared" si="127"/>
        <v>33.333333333333329</v>
      </c>
      <c r="AA93">
        <v>11</v>
      </c>
      <c r="AB93">
        <v>4</v>
      </c>
      <c r="AC93">
        <f t="shared" si="128"/>
        <v>36.363636363636367</v>
      </c>
      <c r="AD93">
        <v>7</v>
      </c>
      <c r="AE93">
        <v>2</v>
      </c>
      <c r="AF93">
        <f t="shared" ref="AF93:AF94" si="129">AE93/AD93*100</f>
        <v>28.571428571428569</v>
      </c>
      <c r="AG93">
        <v>8</v>
      </c>
      <c r="AH93">
        <v>2</v>
      </c>
      <c r="AI93">
        <f t="shared" ref="AI93" si="130">AH93/AG93*100</f>
        <v>25</v>
      </c>
      <c r="AJ93">
        <v>1</v>
      </c>
      <c r="AK93">
        <v>0</v>
      </c>
      <c r="AL93">
        <v>0</v>
      </c>
      <c r="AM93">
        <f t="shared" si="123"/>
        <v>3.7209302325581395</v>
      </c>
    </row>
    <row r="94" spans="1:39">
      <c r="A94">
        <v>2010</v>
      </c>
      <c r="B94">
        <v>20</v>
      </c>
      <c r="C94">
        <v>209</v>
      </c>
      <c r="D94">
        <f t="shared" si="126"/>
        <v>10.45</v>
      </c>
      <c r="E94">
        <f t="shared" si="124"/>
        <v>-6</v>
      </c>
      <c r="F94">
        <f t="shared" si="125"/>
        <v>-2.8708133971291865</v>
      </c>
      <c r="G94">
        <v>127</v>
      </c>
      <c r="H94">
        <f t="shared" si="118"/>
        <v>60.765550239234443</v>
      </c>
      <c r="I94">
        <v>50</v>
      </c>
      <c r="J94">
        <v>28</v>
      </c>
      <c r="K94">
        <f t="shared" si="119"/>
        <v>56.000000000000007</v>
      </c>
      <c r="L94">
        <f t="shared" si="120"/>
        <v>23.923444976076556</v>
      </c>
      <c r="W94">
        <v>11</v>
      </c>
      <c r="X94">
        <v>4</v>
      </c>
      <c r="Y94">
        <f t="shared" si="127"/>
        <v>36.363636363636367</v>
      </c>
      <c r="AA94">
        <v>5</v>
      </c>
      <c r="AB94">
        <v>1</v>
      </c>
      <c r="AC94">
        <f t="shared" si="128"/>
        <v>20</v>
      </c>
      <c r="AD94">
        <v>6</v>
      </c>
      <c r="AE94">
        <v>3</v>
      </c>
      <c r="AF94">
        <f t="shared" si="129"/>
        <v>50</v>
      </c>
      <c r="AG94">
        <v>9</v>
      </c>
      <c r="AH94">
        <v>0</v>
      </c>
      <c r="AI94">
        <v>0</v>
      </c>
      <c r="AJ94">
        <v>2</v>
      </c>
      <c r="AK94">
        <v>0</v>
      </c>
      <c r="AL94">
        <v>0</v>
      </c>
      <c r="AM94">
        <f t="shared" si="123"/>
        <v>4.3062200956937797</v>
      </c>
    </row>
    <row r="95" spans="1:39">
      <c r="A95">
        <v>2011</v>
      </c>
      <c r="B95">
        <v>19</v>
      </c>
      <c r="C95">
        <v>214</v>
      </c>
      <c r="D95">
        <f t="shared" si="126"/>
        <v>11.263157894736842</v>
      </c>
      <c r="E95">
        <f t="shared" si="124"/>
        <v>5</v>
      </c>
      <c r="F95">
        <f t="shared" si="125"/>
        <v>2.3364485981308412</v>
      </c>
      <c r="G95">
        <v>130</v>
      </c>
      <c r="H95">
        <f t="shared" si="118"/>
        <v>60.747663551401864</v>
      </c>
      <c r="I95">
        <v>55</v>
      </c>
      <c r="J95">
        <v>30</v>
      </c>
      <c r="K95">
        <f t="shared" si="119"/>
        <v>54.54545454545454</v>
      </c>
      <c r="L95">
        <f t="shared" si="120"/>
        <v>25.700934579439249</v>
      </c>
      <c r="W95">
        <v>14</v>
      </c>
      <c r="X95">
        <v>7</v>
      </c>
      <c r="Y95">
        <f t="shared" si="127"/>
        <v>50</v>
      </c>
      <c r="AA95">
        <v>10</v>
      </c>
      <c r="AB95">
        <v>6</v>
      </c>
      <c r="AC95">
        <f t="shared" si="128"/>
        <v>60</v>
      </c>
      <c r="AD95">
        <v>4</v>
      </c>
      <c r="AE95">
        <v>0</v>
      </c>
      <c r="AF95">
        <v>0</v>
      </c>
      <c r="AG95">
        <v>4</v>
      </c>
      <c r="AH95">
        <v>0</v>
      </c>
      <c r="AI95">
        <v>0</v>
      </c>
      <c r="AJ95">
        <v>1</v>
      </c>
      <c r="AK95">
        <v>0</v>
      </c>
      <c r="AL95">
        <v>0</v>
      </c>
      <c r="AM95">
        <f t="shared" si="123"/>
        <v>1.8691588785046727</v>
      </c>
    </row>
    <row r="96" spans="1:39">
      <c r="E96">
        <f>C95-C90</f>
        <v>52</v>
      </c>
    </row>
    <row r="98" spans="1:39">
      <c r="A98" t="s">
        <v>51</v>
      </c>
    </row>
    <row r="99" spans="1:39">
      <c r="A99" s="1"/>
      <c r="B99" s="1" t="s">
        <v>37</v>
      </c>
      <c r="C99" s="1" t="s">
        <v>0</v>
      </c>
      <c r="D99" s="1" t="s">
        <v>38</v>
      </c>
      <c r="E99" s="1" t="s">
        <v>32</v>
      </c>
      <c r="F99" t="s">
        <v>28</v>
      </c>
      <c r="G99" s="1" t="s">
        <v>1</v>
      </c>
      <c r="H99" s="1" t="s">
        <v>2</v>
      </c>
      <c r="I99" s="1" t="s">
        <v>3</v>
      </c>
      <c r="J99" s="1" t="s">
        <v>4</v>
      </c>
      <c r="K99" s="1" t="s">
        <v>5</v>
      </c>
      <c r="L99" s="1" t="s">
        <v>25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 t="s">
        <v>6</v>
      </c>
      <c r="X99" s="1" t="s">
        <v>7</v>
      </c>
      <c r="Y99" s="1" t="s">
        <v>8</v>
      </c>
      <c r="Z99" s="1" t="s">
        <v>47</v>
      </c>
      <c r="AA99" s="1" t="s">
        <v>9</v>
      </c>
      <c r="AB99" s="1" t="s">
        <v>10</v>
      </c>
      <c r="AC99" s="1" t="s">
        <v>11</v>
      </c>
      <c r="AD99" s="1" t="s">
        <v>12</v>
      </c>
      <c r="AE99" s="1" t="s">
        <v>13</v>
      </c>
      <c r="AF99" s="1" t="s">
        <v>14</v>
      </c>
      <c r="AG99" s="1" t="s">
        <v>15</v>
      </c>
      <c r="AH99" s="1" t="s">
        <v>16</v>
      </c>
      <c r="AI99" s="1" t="s">
        <v>17</v>
      </c>
      <c r="AJ99" t="s">
        <v>18</v>
      </c>
      <c r="AK99" t="s">
        <v>19</v>
      </c>
      <c r="AL99" t="s">
        <v>20</v>
      </c>
      <c r="AM99" t="s">
        <v>46</v>
      </c>
    </row>
    <row r="100" spans="1:39">
      <c r="A100">
        <v>2006</v>
      </c>
      <c r="C100">
        <v>120</v>
      </c>
      <c r="G100">
        <v>90</v>
      </c>
      <c r="H100">
        <f t="shared" ref="H100:H104" si="131">G100/C100*100</f>
        <v>75</v>
      </c>
      <c r="I100">
        <v>15</v>
      </c>
      <c r="J100">
        <v>11</v>
      </c>
      <c r="K100">
        <f t="shared" ref="K100:K104" si="132">J100/I100*100</f>
        <v>73.333333333333329</v>
      </c>
      <c r="L100">
        <f t="shared" ref="L100:L104" si="133">I100/C100*100</f>
        <v>12.5</v>
      </c>
      <c r="W100">
        <v>1</v>
      </c>
      <c r="X100">
        <v>0</v>
      </c>
      <c r="Y100">
        <v>0</v>
      </c>
      <c r="Z100">
        <f t="shared" ref="Z100:Z104" si="134">W100/C100*100</f>
        <v>0.83333333333333337</v>
      </c>
      <c r="AA100">
        <v>0</v>
      </c>
      <c r="AB100">
        <v>0</v>
      </c>
      <c r="AC100">
        <v>0</v>
      </c>
      <c r="AD100">
        <v>1</v>
      </c>
      <c r="AE100">
        <v>0</v>
      </c>
      <c r="AF100">
        <v>0</v>
      </c>
      <c r="AG100">
        <v>2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f t="shared" ref="AM100:AM105" si="135">AG100/C100*100</f>
        <v>1.6666666666666667</v>
      </c>
    </row>
    <row r="101" spans="1:39">
      <c r="A101">
        <v>2007</v>
      </c>
      <c r="C101">
        <v>189</v>
      </c>
      <c r="E101">
        <f t="shared" ref="E101:E105" si="136">C101-C100</f>
        <v>69</v>
      </c>
      <c r="F101">
        <f t="shared" ref="F101:F105" si="137">E101/C101*100</f>
        <v>36.507936507936506</v>
      </c>
      <c r="G101">
        <v>128</v>
      </c>
      <c r="H101">
        <f t="shared" si="131"/>
        <v>67.724867724867721</v>
      </c>
      <c r="I101">
        <v>22</v>
      </c>
      <c r="J101">
        <v>16</v>
      </c>
      <c r="K101">
        <f t="shared" si="132"/>
        <v>72.727272727272734</v>
      </c>
      <c r="L101">
        <f t="shared" si="133"/>
        <v>11.640211640211639</v>
      </c>
      <c r="W101">
        <v>3</v>
      </c>
      <c r="X101">
        <v>0</v>
      </c>
      <c r="Y101">
        <v>0</v>
      </c>
      <c r="Z101">
        <f t="shared" si="134"/>
        <v>1.5873015873015872</v>
      </c>
      <c r="AA101">
        <v>3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f t="shared" si="135"/>
        <v>0.52910052910052907</v>
      </c>
    </row>
    <row r="102" spans="1:39">
      <c r="A102">
        <v>2008</v>
      </c>
      <c r="B102">
        <v>37</v>
      </c>
      <c r="C102">
        <v>178</v>
      </c>
      <c r="D102">
        <f t="shared" ref="D102:D105" si="138">C102/B102</f>
        <v>4.8108108108108105</v>
      </c>
      <c r="E102">
        <f t="shared" si="136"/>
        <v>-11</v>
      </c>
      <c r="F102">
        <f t="shared" si="137"/>
        <v>-6.179775280898876</v>
      </c>
      <c r="G102">
        <v>113</v>
      </c>
      <c r="H102">
        <f t="shared" si="131"/>
        <v>63.483146067415731</v>
      </c>
      <c r="I102">
        <v>9</v>
      </c>
      <c r="J102">
        <v>8</v>
      </c>
      <c r="K102">
        <f t="shared" si="132"/>
        <v>88.888888888888886</v>
      </c>
      <c r="L102">
        <f t="shared" si="133"/>
        <v>5.0561797752808983</v>
      </c>
      <c r="W102">
        <v>3</v>
      </c>
      <c r="X102">
        <v>0</v>
      </c>
      <c r="Y102">
        <v>0</v>
      </c>
      <c r="Z102">
        <f t="shared" si="134"/>
        <v>1.6853932584269662</v>
      </c>
      <c r="AA102">
        <v>3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2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f t="shared" si="135"/>
        <v>1.1235955056179776</v>
      </c>
    </row>
    <row r="103" spans="1:39">
      <c r="A103">
        <v>2009</v>
      </c>
      <c r="B103">
        <v>35</v>
      </c>
      <c r="C103">
        <v>199</v>
      </c>
      <c r="D103">
        <f t="shared" si="138"/>
        <v>5.6857142857142859</v>
      </c>
      <c r="E103">
        <f t="shared" si="136"/>
        <v>21</v>
      </c>
      <c r="F103">
        <f t="shared" si="137"/>
        <v>10.552763819095476</v>
      </c>
      <c r="G103">
        <v>141</v>
      </c>
      <c r="H103">
        <f t="shared" si="131"/>
        <v>70.854271356783912</v>
      </c>
      <c r="I103">
        <v>35</v>
      </c>
      <c r="J103">
        <v>25</v>
      </c>
      <c r="K103">
        <f t="shared" si="132"/>
        <v>71.428571428571431</v>
      </c>
      <c r="L103">
        <f t="shared" si="133"/>
        <v>17.587939698492463</v>
      </c>
      <c r="W103">
        <v>2</v>
      </c>
      <c r="X103">
        <v>1</v>
      </c>
      <c r="Y103">
        <f t="shared" ref="Y103" si="139">X103/W103*100</f>
        <v>50</v>
      </c>
      <c r="Z103">
        <f t="shared" si="134"/>
        <v>1.0050251256281406</v>
      </c>
      <c r="AA103">
        <v>2</v>
      </c>
      <c r="AB103">
        <v>1</v>
      </c>
      <c r="AC103">
        <f t="shared" ref="AC103" si="140">AB103/AA103*100</f>
        <v>50</v>
      </c>
      <c r="AD103">
        <v>0</v>
      </c>
      <c r="AE103">
        <v>0</v>
      </c>
      <c r="AF103">
        <v>0</v>
      </c>
      <c r="AG103">
        <v>7</v>
      </c>
      <c r="AH103">
        <v>6</v>
      </c>
      <c r="AI103">
        <f t="shared" ref="AI103" si="141">AH103/AG103*100</f>
        <v>85.714285714285708</v>
      </c>
      <c r="AJ103">
        <v>0</v>
      </c>
      <c r="AK103">
        <v>0</v>
      </c>
      <c r="AL103">
        <v>0</v>
      </c>
      <c r="AM103">
        <f t="shared" si="135"/>
        <v>3.5175879396984926</v>
      </c>
    </row>
    <row r="104" spans="1:39">
      <c r="A104">
        <v>2010</v>
      </c>
      <c r="B104">
        <v>32</v>
      </c>
      <c r="C104">
        <v>178</v>
      </c>
      <c r="D104">
        <f t="shared" si="138"/>
        <v>5.5625</v>
      </c>
      <c r="E104">
        <f t="shared" si="136"/>
        <v>-21</v>
      </c>
      <c r="F104">
        <f t="shared" si="137"/>
        <v>-11.797752808988763</v>
      </c>
      <c r="G104">
        <v>130</v>
      </c>
      <c r="H104">
        <f t="shared" si="131"/>
        <v>73.033707865168537</v>
      </c>
      <c r="I104">
        <v>21</v>
      </c>
      <c r="J104">
        <v>14</v>
      </c>
      <c r="K104">
        <f t="shared" si="132"/>
        <v>66.666666666666657</v>
      </c>
      <c r="L104">
        <f t="shared" si="133"/>
        <v>11.797752808988763</v>
      </c>
      <c r="W104">
        <v>3</v>
      </c>
      <c r="X104">
        <v>0</v>
      </c>
      <c r="Y104">
        <v>0</v>
      </c>
      <c r="Z104">
        <f t="shared" si="134"/>
        <v>1.6853932584269662</v>
      </c>
      <c r="AA104">
        <v>3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f t="shared" si="135"/>
        <v>0.5617977528089888</v>
      </c>
    </row>
    <row r="105" spans="1:39">
      <c r="A105">
        <v>2011</v>
      </c>
      <c r="B105">
        <v>31</v>
      </c>
      <c r="C105">
        <v>248</v>
      </c>
      <c r="D105">
        <f t="shared" si="138"/>
        <v>8</v>
      </c>
      <c r="E105">
        <f t="shared" si="136"/>
        <v>70</v>
      </c>
      <c r="F105">
        <f t="shared" si="137"/>
        <v>28.225806451612907</v>
      </c>
      <c r="G105">
        <v>177</v>
      </c>
      <c r="H105">
        <f t="shared" ref="H105" si="142">G105/C105*100</f>
        <v>71.370967741935488</v>
      </c>
      <c r="I105">
        <v>34</v>
      </c>
      <c r="J105">
        <v>19</v>
      </c>
      <c r="K105">
        <f t="shared" ref="K105" si="143">J105/I105*100</f>
        <v>55.882352941176471</v>
      </c>
      <c r="L105">
        <f t="shared" ref="L105" si="144">I105/C105*100</f>
        <v>13.709677419354838</v>
      </c>
      <c r="W105">
        <v>3</v>
      </c>
      <c r="X105">
        <v>0</v>
      </c>
      <c r="Y105">
        <f t="shared" ref="Y105" si="145">X105/W105*100</f>
        <v>0</v>
      </c>
      <c r="Z105">
        <f t="shared" ref="Z105" si="146">W105/C105*100</f>
        <v>1.2096774193548387</v>
      </c>
      <c r="AA105">
        <v>1</v>
      </c>
      <c r="AB105">
        <v>0</v>
      </c>
      <c r="AC105">
        <f t="shared" ref="AC105" si="147">AB105/AA105*100</f>
        <v>0</v>
      </c>
      <c r="AD105">
        <v>2</v>
      </c>
      <c r="AE105">
        <v>0</v>
      </c>
      <c r="AF105">
        <f t="shared" ref="AF105" si="148">AE105/AD105*100</f>
        <v>0</v>
      </c>
      <c r="AG105">
        <v>6</v>
      </c>
      <c r="AH105">
        <v>0</v>
      </c>
      <c r="AI105">
        <f t="shared" ref="AI105" si="149">AH105/AG105*100</f>
        <v>0</v>
      </c>
      <c r="AJ105">
        <v>3</v>
      </c>
      <c r="AK105">
        <v>0</v>
      </c>
      <c r="AL105">
        <f t="shared" ref="AL105" si="150">AK105/AJ105*100</f>
        <v>0</v>
      </c>
      <c r="AM105">
        <f t="shared" si="135"/>
        <v>2.4193548387096775</v>
      </c>
    </row>
    <row r="106" spans="1:39">
      <c r="E106">
        <f>C105-C100</f>
        <v>128</v>
      </c>
    </row>
    <row r="108" spans="1:39">
      <c r="A108" t="s">
        <v>52</v>
      </c>
    </row>
    <row r="109" spans="1:39">
      <c r="A109" s="1"/>
      <c r="B109" s="1" t="s">
        <v>37</v>
      </c>
      <c r="C109" s="1" t="s">
        <v>0</v>
      </c>
      <c r="D109" s="1" t="s">
        <v>38</v>
      </c>
      <c r="E109" s="1" t="s">
        <v>32</v>
      </c>
      <c r="F109" t="s">
        <v>28</v>
      </c>
      <c r="G109" s="1" t="s">
        <v>1</v>
      </c>
      <c r="H109" s="1" t="s">
        <v>2</v>
      </c>
      <c r="I109" s="1" t="s">
        <v>3</v>
      </c>
      <c r="J109" s="1" t="s">
        <v>4</v>
      </c>
      <c r="K109" s="1" t="s">
        <v>5</v>
      </c>
      <c r="L109" s="1" t="s">
        <v>25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 t="s">
        <v>6</v>
      </c>
      <c r="X109" s="1" t="s">
        <v>7</v>
      </c>
      <c r="Y109" s="1" t="s">
        <v>8</v>
      </c>
      <c r="Z109" s="1" t="s">
        <v>47</v>
      </c>
      <c r="AA109" s="1" t="s">
        <v>9</v>
      </c>
      <c r="AB109" s="1" t="s">
        <v>10</v>
      </c>
      <c r="AC109" s="1" t="s">
        <v>11</v>
      </c>
      <c r="AD109" s="1" t="s">
        <v>12</v>
      </c>
      <c r="AE109" s="1" t="s">
        <v>13</v>
      </c>
      <c r="AF109" s="1" t="s">
        <v>14</v>
      </c>
      <c r="AG109" s="1" t="s">
        <v>15</v>
      </c>
      <c r="AH109" s="1" t="s">
        <v>16</v>
      </c>
      <c r="AI109" s="1" t="s">
        <v>17</v>
      </c>
      <c r="AJ109" t="s">
        <v>18</v>
      </c>
      <c r="AK109" t="s">
        <v>19</v>
      </c>
      <c r="AL109" t="s">
        <v>20</v>
      </c>
      <c r="AM109" t="s">
        <v>46</v>
      </c>
    </row>
    <row r="110" spans="1:39">
      <c r="A110">
        <v>2006</v>
      </c>
      <c r="C110">
        <v>646</v>
      </c>
      <c r="G110">
        <v>390</v>
      </c>
      <c r="H110">
        <f t="shared" ref="H110:H114" si="151">G110/C110*100</f>
        <v>60.371517027863774</v>
      </c>
      <c r="I110">
        <v>104</v>
      </c>
      <c r="J110">
        <v>53</v>
      </c>
      <c r="K110">
        <f t="shared" ref="K110:K114" si="152">J110/I110*100</f>
        <v>50.96153846153846</v>
      </c>
      <c r="L110">
        <f t="shared" ref="L110:L114" si="153">I110/C110*100</f>
        <v>16.099071207430342</v>
      </c>
      <c r="W110">
        <v>38</v>
      </c>
      <c r="X110">
        <v>10</v>
      </c>
      <c r="Y110">
        <f t="shared" ref="Y110:Y114" si="154">X110/W110*100</f>
        <v>26.315789473684209</v>
      </c>
      <c r="Z110">
        <f t="shared" ref="Z110:Z114" si="155">W110/C110*100</f>
        <v>5.8823529411764701</v>
      </c>
      <c r="AA110">
        <v>32</v>
      </c>
      <c r="AB110">
        <v>10</v>
      </c>
      <c r="AC110">
        <f t="shared" ref="AC110:AC114" si="156">AB110/AA110*100</f>
        <v>31.25</v>
      </c>
      <c r="AD110">
        <v>6</v>
      </c>
      <c r="AE110">
        <v>0</v>
      </c>
      <c r="AF110">
        <v>0</v>
      </c>
      <c r="AG110">
        <v>33</v>
      </c>
      <c r="AH110">
        <v>14</v>
      </c>
      <c r="AI110">
        <f t="shared" ref="AI110:AI114" si="157">AH110/AG110*100</f>
        <v>42.424242424242422</v>
      </c>
      <c r="AJ110">
        <v>7</v>
      </c>
      <c r="AK110">
        <v>1</v>
      </c>
      <c r="AL110">
        <f t="shared" ref="AL110:AL114" si="158">AK110/AJ110*100</f>
        <v>14.285714285714285</v>
      </c>
      <c r="AM110">
        <f t="shared" ref="AM110:AM115" si="159">AG110/C110*100</f>
        <v>5.1083591331269353</v>
      </c>
    </row>
    <row r="111" spans="1:39">
      <c r="A111">
        <v>2007</v>
      </c>
      <c r="C111">
        <v>888</v>
      </c>
      <c r="E111">
        <f t="shared" ref="E111:E115" si="160">C111-C110</f>
        <v>242</v>
      </c>
      <c r="F111">
        <f t="shared" ref="F111:F115" si="161">E111/C111*100</f>
        <v>27.252252252252251</v>
      </c>
      <c r="G111">
        <v>406</v>
      </c>
      <c r="H111">
        <f t="shared" si="151"/>
        <v>45.72072072072072</v>
      </c>
      <c r="I111">
        <v>148</v>
      </c>
      <c r="J111">
        <v>55</v>
      </c>
      <c r="K111">
        <f t="shared" si="152"/>
        <v>37.162162162162161</v>
      </c>
      <c r="L111">
        <f t="shared" si="153"/>
        <v>16.666666666666664</v>
      </c>
      <c r="W111">
        <v>43</v>
      </c>
      <c r="X111">
        <v>13</v>
      </c>
      <c r="Y111">
        <f t="shared" si="154"/>
        <v>30.232558139534881</v>
      </c>
      <c r="Z111">
        <f t="shared" si="155"/>
        <v>4.8423423423423424</v>
      </c>
      <c r="AA111">
        <v>39</v>
      </c>
      <c r="AB111">
        <v>13</v>
      </c>
      <c r="AC111">
        <f t="shared" si="156"/>
        <v>33.333333333333329</v>
      </c>
      <c r="AD111">
        <v>4</v>
      </c>
      <c r="AE111">
        <v>0</v>
      </c>
      <c r="AF111">
        <v>0</v>
      </c>
      <c r="AG111">
        <v>38</v>
      </c>
      <c r="AH111">
        <v>10</v>
      </c>
      <c r="AI111">
        <f t="shared" si="157"/>
        <v>26.315789473684209</v>
      </c>
      <c r="AJ111">
        <v>8</v>
      </c>
      <c r="AK111">
        <v>1</v>
      </c>
      <c r="AL111">
        <f t="shared" si="158"/>
        <v>12.5</v>
      </c>
      <c r="AM111">
        <f t="shared" si="159"/>
        <v>4.2792792792792795</v>
      </c>
    </row>
    <row r="112" spans="1:39">
      <c r="A112">
        <v>2008</v>
      </c>
      <c r="B112">
        <v>80</v>
      </c>
      <c r="C112">
        <v>859</v>
      </c>
      <c r="D112">
        <f t="shared" ref="D112:D115" si="162">C112/B112</f>
        <v>10.737500000000001</v>
      </c>
      <c r="E112">
        <f t="shared" si="160"/>
        <v>-29</v>
      </c>
      <c r="F112">
        <f t="shared" si="161"/>
        <v>-3.3760186263096625</v>
      </c>
      <c r="G112">
        <v>402</v>
      </c>
      <c r="H112">
        <f t="shared" si="151"/>
        <v>46.798603026775318</v>
      </c>
      <c r="I112">
        <v>137</v>
      </c>
      <c r="J112">
        <v>63</v>
      </c>
      <c r="K112">
        <f t="shared" si="152"/>
        <v>45.985401459854018</v>
      </c>
      <c r="L112">
        <f t="shared" si="153"/>
        <v>15.948777648428406</v>
      </c>
      <c r="W112">
        <v>42</v>
      </c>
      <c r="X112">
        <v>14</v>
      </c>
      <c r="Y112">
        <f t="shared" si="154"/>
        <v>33.333333333333329</v>
      </c>
      <c r="Z112">
        <f t="shared" si="155"/>
        <v>4.8894062863795114</v>
      </c>
      <c r="AA112">
        <v>32</v>
      </c>
      <c r="AB112">
        <v>11</v>
      </c>
      <c r="AC112">
        <f t="shared" si="156"/>
        <v>34.375</v>
      </c>
      <c r="AD112">
        <v>10</v>
      </c>
      <c r="AE112">
        <v>3</v>
      </c>
      <c r="AF112">
        <f t="shared" ref="AF112:AF114" si="163">AE112/AD112*100</f>
        <v>30</v>
      </c>
      <c r="AG112">
        <v>40</v>
      </c>
      <c r="AH112">
        <v>11</v>
      </c>
      <c r="AI112">
        <f t="shared" si="157"/>
        <v>27.500000000000004</v>
      </c>
      <c r="AJ112">
        <v>8</v>
      </c>
      <c r="AK112">
        <v>2</v>
      </c>
      <c r="AL112">
        <f t="shared" si="158"/>
        <v>25</v>
      </c>
      <c r="AM112">
        <f t="shared" si="159"/>
        <v>4.6565774155995348</v>
      </c>
    </row>
    <row r="113" spans="1:39">
      <c r="A113">
        <v>2009</v>
      </c>
      <c r="B113">
        <v>83</v>
      </c>
      <c r="C113">
        <v>913</v>
      </c>
      <c r="D113">
        <f t="shared" si="162"/>
        <v>11</v>
      </c>
      <c r="E113">
        <f t="shared" si="160"/>
        <v>54</v>
      </c>
      <c r="F113">
        <f t="shared" si="161"/>
        <v>5.9145673603504934</v>
      </c>
      <c r="G113">
        <v>515</v>
      </c>
      <c r="H113">
        <f t="shared" si="151"/>
        <v>56.407447973713033</v>
      </c>
      <c r="I113">
        <v>133</v>
      </c>
      <c r="J113">
        <v>67</v>
      </c>
      <c r="K113">
        <f t="shared" si="152"/>
        <v>50.375939849624061</v>
      </c>
      <c r="L113">
        <f t="shared" si="153"/>
        <v>14.56736035049288</v>
      </c>
      <c r="W113">
        <v>41</v>
      </c>
      <c r="X113">
        <v>13</v>
      </c>
      <c r="Y113">
        <f t="shared" si="154"/>
        <v>31.707317073170731</v>
      </c>
      <c r="Z113">
        <f t="shared" si="155"/>
        <v>4.4906900328587076</v>
      </c>
      <c r="AA113">
        <v>30</v>
      </c>
      <c r="AB113">
        <v>11</v>
      </c>
      <c r="AC113">
        <f t="shared" si="156"/>
        <v>36.666666666666664</v>
      </c>
      <c r="AD113">
        <v>11</v>
      </c>
      <c r="AE113">
        <v>2</v>
      </c>
      <c r="AF113">
        <f t="shared" si="163"/>
        <v>18.181818181818183</v>
      </c>
      <c r="AG113">
        <v>41</v>
      </c>
      <c r="AH113">
        <v>14</v>
      </c>
      <c r="AI113">
        <f t="shared" si="157"/>
        <v>34.146341463414636</v>
      </c>
      <c r="AJ113">
        <v>8</v>
      </c>
      <c r="AK113">
        <v>2</v>
      </c>
      <c r="AL113">
        <f t="shared" si="158"/>
        <v>25</v>
      </c>
      <c r="AM113">
        <f t="shared" si="159"/>
        <v>4.4906900328587076</v>
      </c>
    </row>
    <row r="114" spans="1:39">
      <c r="A114">
        <v>2010</v>
      </c>
      <c r="B114">
        <v>98</v>
      </c>
      <c r="C114">
        <v>1177</v>
      </c>
      <c r="D114">
        <f t="shared" si="162"/>
        <v>12.010204081632653</v>
      </c>
      <c r="E114">
        <f t="shared" si="160"/>
        <v>264</v>
      </c>
      <c r="F114">
        <f t="shared" si="161"/>
        <v>22.429906542056074</v>
      </c>
      <c r="G114">
        <v>736</v>
      </c>
      <c r="H114">
        <f t="shared" si="151"/>
        <v>62.531860662701789</v>
      </c>
      <c r="I114">
        <v>201</v>
      </c>
      <c r="J114">
        <v>120</v>
      </c>
      <c r="K114">
        <f t="shared" si="152"/>
        <v>59.701492537313428</v>
      </c>
      <c r="L114">
        <f t="shared" si="153"/>
        <v>17.077315208156328</v>
      </c>
      <c r="W114">
        <v>50</v>
      </c>
      <c r="X114">
        <v>22</v>
      </c>
      <c r="Y114">
        <f t="shared" si="154"/>
        <v>44</v>
      </c>
      <c r="Z114">
        <f t="shared" si="155"/>
        <v>4.2480883602378929</v>
      </c>
      <c r="AA114">
        <v>38</v>
      </c>
      <c r="AB114">
        <v>18</v>
      </c>
      <c r="AC114">
        <f t="shared" si="156"/>
        <v>47.368421052631575</v>
      </c>
      <c r="AD114">
        <v>12</v>
      </c>
      <c r="AE114">
        <v>4</v>
      </c>
      <c r="AF114">
        <f t="shared" si="163"/>
        <v>33.333333333333329</v>
      </c>
      <c r="AG114">
        <v>56</v>
      </c>
      <c r="AH114">
        <v>24</v>
      </c>
      <c r="AI114">
        <f t="shared" si="157"/>
        <v>42.857142857142854</v>
      </c>
      <c r="AJ114">
        <v>7</v>
      </c>
      <c r="AK114">
        <v>3</v>
      </c>
      <c r="AL114">
        <f t="shared" si="158"/>
        <v>42.857142857142854</v>
      </c>
      <c r="AM114">
        <f t="shared" si="159"/>
        <v>4.7578589634664405</v>
      </c>
    </row>
    <row r="115" spans="1:39">
      <c r="A115">
        <v>2011</v>
      </c>
      <c r="B115">
        <v>89</v>
      </c>
      <c r="C115">
        <v>1203</v>
      </c>
      <c r="D115">
        <f t="shared" si="162"/>
        <v>13.51685393258427</v>
      </c>
      <c r="E115">
        <f t="shared" si="160"/>
        <v>26</v>
      </c>
      <c r="F115">
        <f t="shared" si="161"/>
        <v>2.1612635078969245</v>
      </c>
      <c r="G115">
        <v>715</v>
      </c>
      <c r="H115" s="1">
        <v>60.37151703</v>
      </c>
      <c r="I115">
        <v>210</v>
      </c>
      <c r="J115">
        <v>114</v>
      </c>
      <c r="K115">
        <f t="shared" ref="K115" si="164">J115/I115*100</f>
        <v>54.285714285714285</v>
      </c>
      <c r="L115">
        <f t="shared" ref="L115" si="165">I115/C115*100</f>
        <v>17.456359102244392</v>
      </c>
      <c r="W115">
        <v>61</v>
      </c>
      <c r="X115">
        <v>20</v>
      </c>
      <c r="Y115">
        <f t="shared" ref="Y115" si="166">X115/W115*100</f>
        <v>32.786885245901637</v>
      </c>
      <c r="Z115">
        <f t="shared" ref="Z115" si="167">W115/C115*100</f>
        <v>5.0706566916043219</v>
      </c>
      <c r="AA115">
        <v>52</v>
      </c>
      <c r="AB115">
        <v>19</v>
      </c>
      <c r="AC115">
        <f t="shared" ref="AC115" si="168">AB115/AA115*100</f>
        <v>36.538461538461533</v>
      </c>
      <c r="AD115">
        <v>9</v>
      </c>
      <c r="AE115">
        <v>1</v>
      </c>
      <c r="AF115">
        <f t="shared" ref="AF115" si="169">AE115/AD115*100</f>
        <v>11.111111111111111</v>
      </c>
      <c r="AG115">
        <v>44</v>
      </c>
      <c r="AH115">
        <v>24</v>
      </c>
      <c r="AI115">
        <f t="shared" ref="AI115" si="170">AH115/AG115*100</f>
        <v>54.54545454545454</v>
      </c>
      <c r="AJ115">
        <v>6</v>
      </c>
      <c r="AK115">
        <v>0</v>
      </c>
      <c r="AL115">
        <v>0</v>
      </c>
      <c r="AM115">
        <f t="shared" si="159"/>
        <v>3.6575228595178721</v>
      </c>
    </row>
    <row r="116" spans="1:39">
      <c r="E116">
        <f>C115-C110</f>
        <v>557</v>
      </c>
      <c r="H116" s="1"/>
    </row>
    <row r="119" spans="1:39">
      <c r="A119" t="s">
        <v>53</v>
      </c>
    </row>
    <row r="120" spans="1:39">
      <c r="A120" s="1"/>
      <c r="B120" s="1" t="s">
        <v>37</v>
      </c>
      <c r="C120" s="1" t="s">
        <v>0</v>
      </c>
      <c r="D120" s="1" t="s">
        <v>38</v>
      </c>
      <c r="E120" s="1" t="s">
        <v>32</v>
      </c>
      <c r="F120" t="s">
        <v>28</v>
      </c>
      <c r="G120" s="1" t="s">
        <v>1</v>
      </c>
      <c r="H120" s="1" t="s">
        <v>2</v>
      </c>
      <c r="I120" s="1" t="s">
        <v>3</v>
      </c>
      <c r="J120" s="1" t="s">
        <v>4</v>
      </c>
      <c r="K120" s="1" t="s">
        <v>5</v>
      </c>
      <c r="L120" s="1" t="s">
        <v>25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 t="s">
        <v>6</v>
      </c>
      <c r="X120" s="1" t="s">
        <v>7</v>
      </c>
      <c r="Y120" s="1" t="s">
        <v>8</v>
      </c>
      <c r="Z120" s="1" t="s">
        <v>47</v>
      </c>
      <c r="AA120" s="1" t="s">
        <v>9</v>
      </c>
      <c r="AB120" s="1" t="s">
        <v>10</v>
      </c>
      <c r="AC120" s="1" t="s">
        <v>11</v>
      </c>
      <c r="AD120" s="1" t="s">
        <v>12</v>
      </c>
      <c r="AE120" s="1" t="s">
        <v>13</v>
      </c>
      <c r="AF120" s="1" t="s">
        <v>14</v>
      </c>
      <c r="AG120" s="1" t="s">
        <v>15</v>
      </c>
      <c r="AH120" s="1" t="s">
        <v>16</v>
      </c>
      <c r="AI120" s="1" t="s">
        <v>17</v>
      </c>
      <c r="AJ120" t="s">
        <v>18</v>
      </c>
      <c r="AK120" t="s">
        <v>19</v>
      </c>
      <c r="AL120" t="s">
        <v>20</v>
      </c>
      <c r="AM120" t="s">
        <v>46</v>
      </c>
    </row>
    <row r="121" spans="1:39">
      <c r="A121">
        <v>2006</v>
      </c>
      <c r="C121">
        <v>2411</v>
      </c>
      <c r="G121">
        <v>1370</v>
      </c>
      <c r="H121">
        <f t="shared" ref="H121:H126" si="171">G121/C121*100</f>
        <v>56.82289506428868</v>
      </c>
      <c r="I121">
        <v>595</v>
      </c>
      <c r="J121">
        <v>301</v>
      </c>
      <c r="K121">
        <f t="shared" ref="K121:K126" si="172">J121/I121*100</f>
        <v>50.588235294117645</v>
      </c>
      <c r="L121">
        <f t="shared" ref="L121:L126" si="173">I121/C121*100</f>
        <v>24.678556615512235</v>
      </c>
      <c r="W121">
        <v>74</v>
      </c>
      <c r="X121">
        <v>25</v>
      </c>
      <c r="Y121">
        <f t="shared" ref="Y121:Y126" si="174">X121/W121*100</f>
        <v>33.783783783783782</v>
      </c>
      <c r="Z121">
        <f t="shared" ref="Z121:Z126" si="175">W121/C121*100</f>
        <v>3.069265864786396</v>
      </c>
      <c r="AA121">
        <v>54</v>
      </c>
      <c r="AB121">
        <v>20</v>
      </c>
      <c r="AC121">
        <f t="shared" ref="AC121:AC126" si="176">AB121/AA121*100</f>
        <v>37.037037037037038</v>
      </c>
      <c r="AD121">
        <v>20</v>
      </c>
      <c r="AE121">
        <v>5</v>
      </c>
      <c r="AF121">
        <f t="shared" ref="AF121:AF126" si="177">AE121/AD121*100</f>
        <v>25</v>
      </c>
      <c r="AG121">
        <v>375</v>
      </c>
      <c r="AH121">
        <v>139</v>
      </c>
      <c r="AI121">
        <f t="shared" ref="AI121:AI126" si="178">AH121/AG121*100</f>
        <v>37.066666666666663</v>
      </c>
      <c r="AJ121">
        <v>101</v>
      </c>
      <c r="AK121">
        <v>28</v>
      </c>
      <c r="AL121">
        <f t="shared" ref="AL121:AL126" si="179">AK121/AJ121*100</f>
        <v>27.722772277227726</v>
      </c>
      <c r="AM121">
        <f t="shared" ref="AM121:AM126" si="180">AG121/C121*100</f>
        <v>15.553712152633761</v>
      </c>
    </row>
    <row r="122" spans="1:39">
      <c r="A122">
        <v>2007</v>
      </c>
      <c r="C122">
        <v>2593</v>
      </c>
      <c r="E122">
        <f t="shared" ref="E122:E126" si="181">C122-C121</f>
        <v>182</v>
      </c>
      <c r="F122">
        <f t="shared" ref="F122:F126" si="182">E122/C122*100</f>
        <v>7.0188970304666407</v>
      </c>
      <c r="G122">
        <v>1398</v>
      </c>
      <c r="H122">
        <f t="shared" si="171"/>
        <v>53.914384882375629</v>
      </c>
      <c r="I122">
        <v>668</v>
      </c>
      <c r="J122">
        <v>323</v>
      </c>
      <c r="K122">
        <f t="shared" si="172"/>
        <v>48.353293413173652</v>
      </c>
      <c r="L122">
        <f t="shared" si="173"/>
        <v>25.761666023910529</v>
      </c>
      <c r="W122">
        <v>84</v>
      </c>
      <c r="X122">
        <v>18</v>
      </c>
      <c r="Y122">
        <f t="shared" si="174"/>
        <v>21.428571428571427</v>
      </c>
      <c r="Z122">
        <f t="shared" si="175"/>
        <v>3.2394909371384499</v>
      </c>
      <c r="AA122">
        <v>54</v>
      </c>
      <c r="AB122">
        <v>12</v>
      </c>
      <c r="AC122">
        <f t="shared" si="176"/>
        <v>22.222222222222221</v>
      </c>
      <c r="AD122">
        <v>30</v>
      </c>
      <c r="AE122">
        <v>6</v>
      </c>
      <c r="AF122">
        <f t="shared" si="177"/>
        <v>20</v>
      </c>
      <c r="AG122">
        <v>375</v>
      </c>
      <c r="AH122">
        <v>128</v>
      </c>
      <c r="AI122">
        <f t="shared" si="178"/>
        <v>34.133333333333333</v>
      </c>
      <c r="AJ122">
        <v>104</v>
      </c>
      <c r="AK122">
        <v>25</v>
      </c>
      <c r="AL122">
        <f t="shared" si="179"/>
        <v>24.03846153846154</v>
      </c>
      <c r="AM122">
        <f t="shared" si="180"/>
        <v>14.462013112225222</v>
      </c>
    </row>
    <row r="123" spans="1:39">
      <c r="A123">
        <v>2008</v>
      </c>
      <c r="B123">
        <v>273</v>
      </c>
      <c r="C123">
        <v>2951</v>
      </c>
      <c r="D123">
        <f t="shared" ref="D123:D126" si="183">C123/B123</f>
        <v>10.80952380952381</v>
      </c>
      <c r="E123">
        <f t="shared" si="181"/>
        <v>358</v>
      </c>
      <c r="F123">
        <f t="shared" si="182"/>
        <v>12.131480853947814</v>
      </c>
      <c r="G123">
        <v>1642</v>
      </c>
      <c r="H123">
        <f t="shared" si="171"/>
        <v>55.642155201626565</v>
      </c>
      <c r="I123">
        <v>751</v>
      </c>
      <c r="J123">
        <v>402</v>
      </c>
      <c r="K123">
        <f t="shared" si="172"/>
        <v>53.528628495339547</v>
      </c>
      <c r="L123">
        <f t="shared" si="173"/>
        <v>25.449000338868181</v>
      </c>
      <c r="W123">
        <v>110</v>
      </c>
      <c r="X123">
        <v>39</v>
      </c>
      <c r="Y123">
        <f t="shared" si="174"/>
        <v>35.454545454545453</v>
      </c>
      <c r="Z123">
        <f t="shared" si="175"/>
        <v>3.727549983056591</v>
      </c>
      <c r="AA123">
        <v>72</v>
      </c>
      <c r="AB123">
        <v>23</v>
      </c>
      <c r="AC123">
        <f t="shared" si="176"/>
        <v>31.944444444444443</v>
      </c>
      <c r="AD123">
        <v>38</v>
      </c>
      <c r="AE123">
        <v>16</v>
      </c>
      <c r="AF123">
        <f t="shared" si="177"/>
        <v>42.105263157894733</v>
      </c>
      <c r="AG123">
        <v>401</v>
      </c>
      <c r="AH123">
        <v>134</v>
      </c>
      <c r="AI123">
        <f t="shared" si="178"/>
        <v>33.416458852867834</v>
      </c>
      <c r="AJ123">
        <v>94</v>
      </c>
      <c r="AK123">
        <v>22</v>
      </c>
      <c r="AL123">
        <f t="shared" si="179"/>
        <v>23.404255319148938</v>
      </c>
      <c r="AM123">
        <f t="shared" si="180"/>
        <v>13.588614029142661</v>
      </c>
    </row>
    <row r="124" spans="1:39">
      <c r="A124">
        <v>2009</v>
      </c>
      <c r="B124">
        <v>294</v>
      </c>
      <c r="C124">
        <v>3224</v>
      </c>
      <c r="D124">
        <f t="shared" si="183"/>
        <v>10.965986394557824</v>
      </c>
      <c r="E124">
        <f t="shared" si="181"/>
        <v>273</v>
      </c>
      <c r="F124">
        <f t="shared" si="182"/>
        <v>8.4677419354838701</v>
      </c>
      <c r="G124">
        <v>1858</v>
      </c>
      <c r="H124">
        <f t="shared" si="171"/>
        <v>57.630272952853602</v>
      </c>
      <c r="I124">
        <v>926</v>
      </c>
      <c r="J124">
        <v>477</v>
      </c>
      <c r="K124">
        <f t="shared" si="172"/>
        <v>51.511879049676025</v>
      </c>
      <c r="L124">
        <f t="shared" si="173"/>
        <v>28.72208436724566</v>
      </c>
      <c r="W124">
        <v>122</v>
      </c>
      <c r="X124">
        <v>34</v>
      </c>
      <c r="Y124">
        <f t="shared" si="174"/>
        <v>27.868852459016392</v>
      </c>
      <c r="Z124">
        <f t="shared" si="175"/>
        <v>3.7841191066997522</v>
      </c>
      <c r="AA124">
        <v>74</v>
      </c>
      <c r="AB124">
        <v>23</v>
      </c>
      <c r="AC124">
        <f t="shared" si="176"/>
        <v>31.081081081081081</v>
      </c>
      <c r="AD124">
        <v>48</v>
      </c>
      <c r="AE124">
        <v>11</v>
      </c>
      <c r="AF124">
        <f t="shared" si="177"/>
        <v>22.916666666666664</v>
      </c>
      <c r="AG124">
        <v>445</v>
      </c>
      <c r="AH124">
        <v>144</v>
      </c>
      <c r="AI124">
        <f t="shared" si="178"/>
        <v>32.359550561797754</v>
      </c>
      <c r="AJ124">
        <v>130</v>
      </c>
      <c r="AK124">
        <v>24</v>
      </c>
      <c r="AL124">
        <f t="shared" si="179"/>
        <v>18.461538461538463</v>
      </c>
      <c r="AM124">
        <f t="shared" si="180"/>
        <v>13.802729528535981</v>
      </c>
    </row>
    <row r="125" spans="1:39">
      <c r="A125">
        <v>2010</v>
      </c>
      <c r="B125">
        <v>272</v>
      </c>
      <c r="C125">
        <v>3392</v>
      </c>
      <c r="D125">
        <f t="shared" si="183"/>
        <v>12.470588235294118</v>
      </c>
      <c r="E125">
        <f t="shared" si="181"/>
        <v>168</v>
      </c>
      <c r="F125">
        <f t="shared" si="182"/>
        <v>4.9528301886792452</v>
      </c>
      <c r="G125">
        <v>2000</v>
      </c>
      <c r="H125">
        <f t="shared" si="171"/>
        <v>58.962264150943398</v>
      </c>
      <c r="I125">
        <v>899</v>
      </c>
      <c r="J125">
        <v>492</v>
      </c>
      <c r="K125">
        <f t="shared" si="172"/>
        <v>54.727474972191324</v>
      </c>
      <c r="L125">
        <f t="shared" si="173"/>
        <v>26.503537735849058</v>
      </c>
      <c r="W125">
        <v>145</v>
      </c>
      <c r="X125">
        <v>50</v>
      </c>
      <c r="Y125">
        <f t="shared" si="174"/>
        <v>34.482758620689658</v>
      </c>
      <c r="Z125">
        <f t="shared" si="175"/>
        <v>4.2747641509433967</v>
      </c>
      <c r="AA125">
        <v>98</v>
      </c>
      <c r="AB125">
        <v>36</v>
      </c>
      <c r="AC125">
        <f t="shared" si="176"/>
        <v>36.734693877551024</v>
      </c>
      <c r="AD125">
        <v>47</v>
      </c>
      <c r="AE125">
        <v>14</v>
      </c>
      <c r="AF125">
        <f t="shared" si="177"/>
        <v>29.787234042553191</v>
      </c>
      <c r="AG125">
        <v>540</v>
      </c>
      <c r="AH125">
        <v>203</v>
      </c>
      <c r="AI125">
        <f t="shared" si="178"/>
        <v>37.592592592592595</v>
      </c>
      <c r="AJ125">
        <v>143</v>
      </c>
      <c r="AK125">
        <v>39</v>
      </c>
      <c r="AL125">
        <f t="shared" si="179"/>
        <v>27.27272727272727</v>
      </c>
      <c r="AM125">
        <f t="shared" si="180"/>
        <v>15.919811320754718</v>
      </c>
    </row>
    <row r="126" spans="1:39">
      <c r="A126">
        <v>2011</v>
      </c>
      <c r="B126">
        <v>266</v>
      </c>
      <c r="C126">
        <v>3597</v>
      </c>
      <c r="D126">
        <f t="shared" si="183"/>
        <v>13.522556390977444</v>
      </c>
      <c r="E126">
        <f t="shared" si="181"/>
        <v>205</v>
      </c>
      <c r="F126">
        <f t="shared" si="182"/>
        <v>5.6991937725882682</v>
      </c>
      <c r="G126">
        <v>1945</v>
      </c>
      <c r="H126">
        <f t="shared" si="171"/>
        <v>54.072838476508203</v>
      </c>
      <c r="I126">
        <v>866</v>
      </c>
      <c r="J126">
        <v>410</v>
      </c>
      <c r="K126">
        <f t="shared" si="172"/>
        <v>47.344110854503462</v>
      </c>
      <c r="L126">
        <f t="shared" si="173"/>
        <v>24.075618571031416</v>
      </c>
      <c r="W126">
        <v>127</v>
      </c>
      <c r="X126">
        <v>44</v>
      </c>
      <c r="Y126">
        <f t="shared" si="174"/>
        <v>34.645669291338585</v>
      </c>
      <c r="Z126">
        <f t="shared" si="175"/>
        <v>3.5307200444815128</v>
      </c>
      <c r="AA126">
        <v>96</v>
      </c>
      <c r="AB126">
        <v>37</v>
      </c>
      <c r="AC126">
        <f t="shared" si="176"/>
        <v>38.541666666666671</v>
      </c>
      <c r="AD126">
        <v>31</v>
      </c>
      <c r="AE126">
        <v>7</v>
      </c>
      <c r="AF126">
        <f t="shared" si="177"/>
        <v>22.58064516129032</v>
      </c>
      <c r="AG126">
        <v>641</v>
      </c>
      <c r="AH126">
        <v>202</v>
      </c>
      <c r="AI126">
        <f t="shared" si="178"/>
        <v>31.513260530421217</v>
      </c>
      <c r="AJ126">
        <v>182</v>
      </c>
      <c r="AK126">
        <v>40</v>
      </c>
      <c r="AL126">
        <f t="shared" si="179"/>
        <v>21.978021978021978</v>
      </c>
      <c r="AM126">
        <f t="shared" si="180"/>
        <v>17.820405893800391</v>
      </c>
    </row>
    <row r="127" spans="1:39">
      <c r="E127">
        <f>C126-C121</f>
        <v>1186</v>
      </c>
    </row>
    <row r="129" spans="1:39">
      <c r="A129" t="s">
        <v>54</v>
      </c>
    </row>
    <row r="130" spans="1:39">
      <c r="A130" s="1"/>
      <c r="B130" s="1" t="s">
        <v>37</v>
      </c>
      <c r="C130" s="1" t="s">
        <v>0</v>
      </c>
      <c r="D130" s="1" t="s">
        <v>36</v>
      </c>
      <c r="E130" s="1" t="s">
        <v>32</v>
      </c>
      <c r="F130" t="s">
        <v>28</v>
      </c>
      <c r="G130" s="1" t="s">
        <v>1</v>
      </c>
      <c r="H130" s="1" t="s">
        <v>2</v>
      </c>
      <c r="I130" s="1" t="s">
        <v>3</v>
      </c>
      <c r="J130" s="1" t="s">
        <v>4</v>
      </c>
      <c r="K130" s="1" t="s">
        <v>5</v>
      </c>
      <c r="L130" s="1" t="s">
        <v>25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 t="s">
        <v>6</v>
      </c>
      <c r="X130" s="1" t="s">
        <v>7</v>
      </c>
      <c r="Y130" s="1" t="s">
        <v>8</v>
      </c>
      <c r="Z130" s="1" t="s">
        <v>47</v>
      </c>
      <c r="AA130" s="1" t="s">
        <v>9</v>
      </c>
      <c r="AB130" s="1" t="s">
        <v>10</v>
      </c>
      <c r="AC130" s="1" t="s">
        <v>11</v>
      </c>
      <c r="AD130" s="1" t="s">
        <v>12</v>
      </c>
      <c r="AE130" s="1" t="s">
        <v>13</v>
      </c>
      <c r="AF130" s="1" t="s">
        <v>14</v>
      </c>
      <c r="AG130" s="1" t="s">
        <v>15</v>
      </c>
      <c r="AH130" s="1" t="s">
        <v>16</v>
      </c>
      <c r="AI130" s="1" t="s">
        <v>17</v>
      </c>
      <c r="AJ130" t="s">
        <v>18</v>
      </c>
      <c r="AK130" t="s">
        <v>19</v>
      </c>
      <c r="AL130" t="s">
        <v>20</v>
      </c>
      <c r="AM130" t="s">
        <v>46</v>
      </c>
    </row>
    <row r="131" spans="1:39">
      <c r="A131">
        <v>2006</v>
      </c>
      <c r="C131">
        <v>979</v>
      </c>
      <c r="G131">
        <v>441</v>
      </c>
      <c r="H131">
        <f t="shared" ref="H131:H136" si="184">G131/C131*100</f>
        <v>45.045965270684377</v>
      </c>
      <c r="I131">
        <v>147</v>
      </c>
      <c r="J131">
        <v>53</v>
      </c>
      <c r="K131">
        <f t="shared" ref="K131:K136" si="185">J131/I131*100</f>
        <v>36.054421768707485</v>
      </c>
      <c r="L131">
        <f t="shared" ref="L131:L135" si="186">I131/C131*100</f>
        <v>15.015321756894789</v>
      </c>
      <c r="W131">
        <v>58</v>
      </c>
      <c r="X131">
        <v>9</v>
      </c>
      <c r="Y131">
        <f t="shared" ref="Y131:Y136" si="187">X131/W131*100</f>
        <v>15.517241379310345</v>
      </c>
      <c r="Z131">
        <f t="shared" ref="Z131:Z135" si="188">W131/C131*100</f>
        <v>5.9244126659856997</v>
      </c>
      <c r="AA131">
        <v>43</v>
      </c>
      <c r="AB131">
        <v>8</v>
      </c>
      <c r="AC131">
        <f t="shared" ref="AC131:AC136" si="189">AB131/AA131*100</f>
        <v>18.604651162790699</v>
      </c>
      <c r="AD131">
        <v>15</v>
      </c>
      <c r="AE131">
        <v>1</v>
      </c>
      <c r="AF131">
        <f t="shared" ref="AF131:AF136" si="190">AE131/AD131*100</f>
        <v>6.666666666666667</v>
      </c>
      <c r="AG131">
        <v>194</v>
      </c>
      <c r="AH131">
        <v>66</v>
      </c>
      <c r="AI131">
        <f t="shared" ref="AI131:AI136" si="191">AH131/AG131*100</f>
        <v>34.020618556701031</v>
      </c>
      <c r="AJ131">
        <v>23</v>
      </c>
      <c r="AK131">
        <v>5</v>
      </c>
      <c r="AL131">
        <f t="shared" ref="AL131:AL136" si="192">AK131/AJ131*100</f>
        <v>21.739130434782609</v>
      </c>
      <c r="AM131">
        <f t="shared" ref="AM131:AM136" si="193">AG131/C131*100</f>
        <v>19.816138917262514</v>
      </c>
    </row>
    <row r="132" spans="1:39">
      <c r="A132">
        <v>2007</v>
      </c>
      <c r="C132">
        <v>865</v>
      </c>
      <c r="E132">
        <f t="shared" ref="E132:E136" si="194">C132-C131</f>
        <v>-114</v>
      </c>
      <c r="F132">
        <f t="shared" ref="F132:F136" si="195">E132/C132*100</f>
        <v>-13.179190751445086</v>
      </c>
      <c r="G132">
        <v>359</v>
      </c>
      <c r="H132">
        <f t="shared" si="184"/>
        <v>41.502890173410407</v>
      </c>
      <c r="I132">
        <v>154</v>
      </c>
      <c r="J132">
        <v>44</v>
      </c>
      <c r="K132">
        <f t="shared" si="185"/>
        <v>28.571428571428569</v>
      </c>
      <c r="L132">
        <f t="shared" si="186"/>
        <v>17.803468208092486</v>
      </c>
      <c r="W132">
        <v>81</v>
      </c>
      <c r="X132">
        <v>14</v>
      </c>
      <c r="Y132">
        <f t="shared" si="187"/>
        <v>17.283950617283949</v>
      </c>
      <c r="Z132">
        <f t="shared" si="188"/>
        <v>9.3641618497109818</v>
      </c>
      <c r="AA132">
        <v>61</v>
      </c>
      <c r="AB132">
        <v>14</v>
      </c>
      <c r="AC132">
        <f t="shared" si="189"/>
        <v>22.950819672131146</v>
      </c>
      <c r="AD132">
        <v>20</v>
      </c>
      <c r="AE132">
        <v>0</v>
      </c>
      <c r="AF132">
        <v>0</v>
      </c>
      <c r="AG132">
        <v>185</v>
      </c>
      <c r="AH132">
        <v>66</v>
      </c>
      <c r="AI132">
        <f t="shared" si="191"/>
        <v>35.675675675675677</v>
      </c>
      <c r="AJ132">
        <v>29</v>
      </c>
      <c r="AK132">
        <v>7</v>
      </c>
      <c r="AL132">
        <f t="shared" si="192"/>
        <v>24.137931034482758</v>
      </c>
      <c r="AM132">
        <f t="shared" si="193"/>
        <v>21.387283236994222</v>
      </c>
    </row>
    <row r="133" spans="1:39">
      <c r="A133">
        <v>2008</v>
      </c>
      <c r="B133">
        <v>82</v>
      </c>
      <c r="C133">
        <v>944</v>
      </c>
      <c r="D133">
        <f t="shared" ref="D133:D136" si="196">C133/B133</f>
        <v>11.512195121951219</v>
      </c>
      <c r="E133">
        <f t="shared" si="194"/>
        <v>79</v>
      </c>
      <c r="F133">
        <f t="shared" si="195"/>
        <v>8.3686440677966107</v>
      </c>
      <c r="G133">
        <v>381</v>
      </c>
      <c r="H133">
        <f t="shared" si="184"/>
        <v>40.360169491525419</v>
      </c>
      <c r="I133">
        <v>162</v>
      </c>
      <c r="J133">
        <v>43</v>
      </c>
      <c r="K133">
        <f t="shared" si="185"/>
        <v>26.543209876543212</v>
      </c>
      <c r="L133">
        <f t="shared" si="186"/>
        <v>17.16101694915254</v>
      </c>
      <c r="W133">
        <v>73</v>
      </c>
      <c r="X133">
        <v>8</v>
      </c>
      <c r="Y133">
        <f t="shared" si="187"/>
        <v>10.95890410958904</v>
      </c>
      <c r="Z133">
        <f t="shared" si="188"/>
        <v>7.7330508474576272</v>
      </c>
      <c r="AA133">
        <v>43</v>
      </c>
      <c r="AB133">
        <v>5</v>
      </c>
      <c r="AC133">
        <f t="shared" si="189"/>
        <v>11.627906976744185</v>
      </c>
      <c r="AD133">
        <v>30</v>
      </c>
      <c r="AE133">
        <v>3</v>
      </c>
      <c r="AF133">
        <f t="shared" si="190"/>
        <v>10</v>
      </c>
      <c r="AG133">
        <v>190</v>
      </c>
      <c r="AH133">
        <v>47</v>
      </c>
      <c r="AI133">
        <f t="shared" si="191"/>
        <v>24.736842105263158</v>
      </c>
      <c r="AJ133">
        <v>36</v>
      </c>
      <c r="AK133">
        <v>2</v>
      </c>
      <c r="AL133">
        <f t="shared" si="192"/>
        <v>5.5555555555555554</v>
      </c>
      <c r="AM133">
        <f t="shared" si="193"/>
        <v>20.127118644067796</v>
      </c>
    </row>
    <row r="134" spans="1:39">
      <c r="A134">
        <v>2009</v>
      </c>
      <c r="B134">
        <v>88</v>
      </c>
      <c r="C134">
        <v>912</v>
      </c>
      <c r="D134">
        <f t="shared" si="196"/>
        <v>10.363636363636363</v>
      </c>
      <c r="E134">
        <f t="shared" si="194"/>
        <v>-32</v>
      </c>
      <c r="F134">
        <f t="shared" si="195"/>
        <v>-3.5087719298245612</v>
      </c>
      <c r="G134">
        <v>438</v>
      </c>
      <c r="H134">
        <f t="shared" si="184"/>
        <v>48.026315789473685</v>
      </c>
      <c r="I134">
        <v>156</v>
      </c>
      <c r="J134">
        <v>66</v>
      </c>
      <c r="K134">
        <f t="shared" si="185"/>
        <v>42.307692307692307</v>
      </c>
      <c r="L134">
        <f t="shared" si="186"/>
        <v>17.105263157894736</v>
      </c>
      <c r="W134">
        <v>56</v>
      </c>
      <c r="X134">
        <v>6</v>
      </c>
      <c r="Y134">
        <f t="shared" si="187"/>
        <v>10.714285714285714</v>
      </c>
      <c r="Z134">
        <f t="shared" si="188"/>
        <v>6.140350877192982</v>
      </c>
      <c r="AA134">
        <v>39</v>
      </c>
      <c r="AB134">
        <v>5</v>
      </c>
      <c r="AC134">
        <f t="shared" si="189"/>
        <v>12.820512820512819</v>
      </c>
      <c r="AD134">
        <v>17</v>
      </c>
      <c r="AE134">
        <v>1</v>
      </c>
      <c r="AF134">
        <f t="shared" si="190"/>
        <v>5.8823529411764701</v>
      </c>
      <c r="AG134">
        <v>156</v>
      </c>
      <c r="AH134">
        <v>66</v>
      </c>
      <c r="AI134">
        <f t="shared" si="191"/>
        <v>42.307692307692307</v>
      </c>
      <c r="AJ134">
        <v>22</v>
      </c>
      <c r="AK134">
        <v>5</v>
      </c>
      <c r="AL134">
        <f t="shared" si="192"/>
        <v>22.727272727272727</v>
      </c>
      <c r="AM134">
        <f t="shared" si="193"/>
        <v>17.105263157894736</v>
      </c>
    </row>
    <row r="135" spans="1:39">
      <c r="A135">
        <v>2010</v>
      </c>
      <c r="B135">
        <v>92</v>
      </c>
      <c r="C135">
        <v>1009</v>
      </c>
      <c r="D135">
        <f t="shared" si="196"/>
        <v>10.967391304347826</v>
      </c>
      <c r="E135">
        <f t="shared" si="194"/>
        <v>97</v>
      </c>
      <c r="F135">
        <f t="shared" si="195"/>
        <v>9.6134786917740342</v>
      </c>
      <c r="G135">
        <v>457</v>
      </c>
      <c r="H135">
        <f t="shared" si="184"/>
        <v>45.292368681863231</v>
      </c>
      <c r="I135">
        <v>196</v>
      </c>
      <c r="J135">
        <v>67</v>
      </c>
      <c r="K135">
        <f t="shared" si="185"/>
        <v>34.183673469387756</v>
      </c>
      <c r="L135">
        <f t="shared" si="186"/>
        <v>19.425173439048564</v>
      </c>
      <c r="W135">
        <v>74</v>
      </c>
      <c r="X135">
        <v>14</v>
      </c>
      <c r="Y135">
        <f t="shared" si="187"/>
        <v>18.918918918918919</v>
      </c>
      <c r="Z135">
        <f t="shared" si="188"/>
        <v>7.3339940535183352</v>
      </c>
      <c r="AA135">
        <v>53</v>
      </c>
      <c r="AB135">
        <v>12</v>
      </c>
      <c r="AC135">
        <f t="shared" si="189"/>
        <v>22.641509433962266</v>
      </c>
      <c r="AD135">
        <v>21</v>
      </c>
      <c r="AE135">
        <v>2</v>
      </c>
      <c r="AF135">
        <f t="shared" si="190"/>
        <v>9.5238095238095237</v>
      </c>
      <c r="AG135">
        <v>167</v>
      </c>
      <c r="AH135">
        <v>70</v>
      </c>
      <c r="AI135">
        <f t="shared" si="191"/>
        <v>41.916167664670652</v>
      </c>
      <c r="AJ135">
        <v>28</v>
      </c>
      <c r="AK135">
        <v>10</v>
      </c>
      <c r="AL135">
        <f t="shared" si="192"/>
        <v>35.714285714285715</v>
      </c>
      <c r="AM135">
        <f t="shared" si="193"/>
        <v>16.551040634291379</v>
      </c>
    </row>
    <row r="136" spans="1:39">
      <c r="A136">
        <v>2011</v>
      </c>
      <c r="B136">
        <v>93</v>
      </c>
      <c r="C136">
        <v>1017</v>
      </c>
      <c r="D136">
        <f t="shared" si="196"/>
        <v>10.935483870967742</v>
      </c>
      <c r="E136">
        <f t="shared" si="194"/>
        <v>8</v>
      </c>
      <c r="F136">
        <f t="shared" si="195"/>
        <v>0.7866273352999017</v>
      </c>
      <c r="G136">
        <v>503</v>
      </c>
      <c r="H136">
        <f t="shared" si="184"/>
        <v>49.459193706981317</v>
      </c>
      <c r="I136">
        <v>171</v>
      </c>
      <c r="J136">
        <v>67</v>
      </c>
      <c r="K136">
        <f t="shared" si="185"/>
        <v>39.1812865497076</v>
      </c>
      <c r="L136">
        <f t="shared" ref="L136" si="197">I136/C136*100</f>
        <v>16.814159292035399</v>
      </c>
      <c r="W136">
        <v>85</v>
      </c>
      <c r="X136">
        <v>21</v>
      </c>
      <c r="Y136">
        <f t="shared" si="187"/>
        <v>24.705882352941178</v>
      </c>
      <c r="Z136">
        <f t="shared" ref="Z136" si="198">W136/C136*100</f>
        <v>8.3579154375614557</v>
      </c>
      <c r="AA136">
        <v>59</v>
      </c>
      <c r="AB136">
        <v>16</v>
      </c>
      <c r="AC136">
        <f t="shared" si="189"/>
        <v>27.118644067796609</v>
      </c>
      <c r="AD136">
        <v>26</v>
      </c>
      <c r="AE136">
        <v>5</v>
      </c>
      <c r="AF136">
        <f t="shared" si="190"/>
        <v>19.230769230769234</v>
      </c>
      <c r="AG136">
        <v>209</v>
      </c>
      <c r="AH136">
        <v>82</v>
      </c>
      <c r="AI136">
        <f t="shared" si="191"/>
        <v>39.23444976076555</v>
      </c>
      <c r="AJ136">
        <v>26</v>
      </c>
      <c r="AK136">
        <v>5</v>
      </c>
      <c r="AL136">
        <f t="shared" si="192"/>
        <v>19.230769230769234</v>
      </c>
      <c r="AM136">
        <f t="shared" si="193"/>
        <v>20.550639134709929</v>
      </c>
    </row>
    <row r="137" spans="1:39">
      <c r="E137" s="1">
        <f>C136-C131</f>
        <v>38</v>
      </c>
    </row>
    <row r="139" spans="1:39">
      <c r="A139" t="s">
        <v>55</v>
      </c>
    </row>
    <row r="140" spans="1:39">
      <c r="A140" s="1"/>
      <c r="B140" s="1" t="s">
        <v>37</v>
      </c>
      <c r="C140" s="1" t="s">
        <v>0</v>
      </c>
      <c r="D140" s="1" t="s">
        <v>36</v>
      </c>
      <c r="E140" s="1" t="s">
        <v>32</v>
      </c>
      <c r="F140" t="s">
        <v>28</v>
      </c>
      <c r="G140" s="1" t="s">
        <v>1</v>
      </c>
      <c r="H140" s="1" t="s">
        <v>2</v>
      </c>
      <c r="I140" s="1" t="s">
        <v>3</v>
      </c>
      <c r="J140" s="1" t="s">
        <v>4</v>
      </c>
      <c r="K140" s="1" t="s">
        <v>5</v>
      </c>
      <c r="L140" s="1" t="s">
        <v>25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 t="s">
        <v>6</v>
      </c>
      <c r="X140" s="1" t="s">
        <v>7</v>
      </c>
      <c r="Y140" s="1" t="s">
        <v>8</v>
      </c>
      <c r="Z140" s="1" t="s">
        <v>47</v>
      </c>
      <c r="AA140" s="1" t="s">
        <v>9</v>
      </c>
      <c r="AB140" s="1" t="s">
        <v>10</v>
      </c>
      <c r="AC140" s="1" t="s">
        <v>11</v>
      </c>
      <c r="AD140" s="1" t="s">
        <v>12</v>
      </c>
      <c r="AE140" s="1" t="s">
        <v>13</v>
      </c>
      <c r="AF140" s="1" t="s">
        <v>14</v>
      </c>
      <c r="AG140" s="1" t="s">
        <v>15</v>
      </c>
      <c r="AH140" s="1" t="s">
        <v>16</v>
      </c>
      <c r="AI140" s="1" t="s">
        <v>17</v>
      </c>
      <c r="AJ140" t="s">
        <v>18</v>
      </c>
      <c r="AK140" t="s">
        <v>19</v>
      </c>
      <c r="AL140" t="s">
        <v>20</v>
      </c>
      <c r="AM140" t="s">
        <v>46</v>
      </c>
    </row>
    <row r="141" spans="1:39">
      <c r="A141">
        <v>2006</v>
      </c>
      <c r="C141">
        <v>740</v>
      </c>
      <c r="G141">
        <v>476</v>
      </c>
      <c r="H141">
        <f t="shared" ref="H141:H146" si="199">G141/C141*100</f>
        <v>64.324324324324323</v>
      </c>
      <c r="I141">
        <v>111</v>
      </c>
      <c r="J141">
        <v>65</v>
      </c>
      <c r="K141">
        <f t="shared" ref="K141:K146" si="200">J141/I141*100</f>
        <v>58.558558558558559</v>
      </c>
      <c r="L141">
        <f t="shared" ref="L141:L146" si="201">I141/C141*100</f>
        <v>15</v>
      </c>
      <c r="W141">
        <v>29</v>
      </c>
      <c r="X141">
        <v>8</v>
      </c>
      <c r="Y141">
        <f t="shared" ref="Y141:Y146" si="202">X141/W141*100</f>
        <v>27.586206896551722</v>
      </c>
      <c r="Z141">
        <f t="shared" ref="Z141:Z146" si="203">W141/C141*100</f>
        <v>3.9189189189189193</v>
      </c>
      <c r="AA141">
        <v>21</v>
      </c>
      <c r="AB141">
        <v>6</v>
      </c>
      <c r="AC141">
        <f t="shared" ref="AC141:AC146" si="204">AB141/AA141*100</f>
        <v>28.571428571428569</v>
      </c>
      <c r="AD141">
        <v>8</v>
      </c>
      <c r="AE141">
        <v>2</v>
      </c>
      <c r="AF141">
        <f t="shared" ref="AF141:AF146" si="205">AE141/AD141*100</f>
        <v>25</v>
      </c>
      <c r="AG141">
        <v>43</v>
      </c>
      <c r="AH141">
        <v>22</v>
      </c>
      <c r="AI141">
        <f t="shared" ref="AI141:AI146" si="206">AH141/AG141*100</f>
        <v>51.162790697674424</v>
      </c>
      <c r="AJ141">
        <v>2</v>
      </c>
      <c r="AK141">
        <v>0</v>
      </c>
      <c r="AL141">
        <v>0</v>
      </c>
      <c r="AM141">
        <f t="shared" ref="AM141:AM146" si="207">AG141/C141*100</f>
        <v>5.8108108108108114</v>
      </c>
    </row>
    <row r="142" spans="1:39">
      <c r="A142">
        <v>2007</v>
      </c>
      <c r="C142">
        <v>747</v>
      </c>
      <c r="E142">
        <f t="shared" ref="E142:E146" si="208">C142-C141</f>
        <v>7</v>
      </c>
      <c r="F142">
        <f t="shared" ref="F142:F146" si="209">E142/C142*100</f>
        <v>0.93708165997322623</v>
      </c>
      <c r="G142">
        <v>479</v>
      </c>
      <c r="H142">
        <f t="shared" si="199"/>
        <v>64.12315930388219</v>
      </c>
      <c r="I142">
        <v>117</v>
      </c>
      <c r="J142">
        <v>64</v>
      </c>
      <c r="K142">
        <f t="shared" si="200"/>
        <v>54.700854700854705</v>
      </c>
      <c r="L142">
        <f t="shared" si="201"/>
        <v>15.66265060240964</v>
      </c>
      <c r="W142">
        <v>13</v>
      </c>
      <c r="X142">
        <v>3</v>
      </c>
      <c r="Y142">
        <f t="shared" si="202"/>
        <v>23.076923076923077</v>
      </c>
      <c r="Z142">
        <f t="shared" si="203"/>
        <v>1.7402945113788488</v>
      </c>
      <c r="AA142">
        <v>8</v>
      </c>
      <c r="AB142">
        <v>1</v>
      </c>
      <c r="AC142">
        <f t="shared" si="204"/>
        <v>12.5</v>
      </c>
      <c r="AD142">
        <v>5</v>
      </c>
      <c r="AE142">
        <v>2</v>
      </c>
      <c r="AF142">
        <f t="shared" si="205"/>
        <v>40</v>
      </c>
      <c r="AG142">
        <v>41</v>
      </c>
      <c r="AH142">
        <v>18</v>
      </c>
      <c r="AI142">
        <f t="shared" si="206"/>
        <v>43.902439024390247</v>
      </c>
      <c r="AJ142">
        <v>11</v>
      </c>
      <c r="AK142">
        <v>6</v>
      </c>
      <c r="AL142">
        <f t="shared" ref="AL142:AL146" si="210">AK142/AJ142*100</f>
        <v>54.54545454545454</v>
      </c>
      <c r="AM142">
        <f t="shared" si="207"/>
        <v>5.4886211512717535</v>
      </c>
    </row>
    <row r="143" spans="1:39">
      <c r="A143">
        <v>2008</v>
      </c>
      <c r="B143">
        <v>118</v>
      </c>
      <c r="C143">
        <v>696</v>
      </c>
      <c r="D143">
        <f>C143/B143</f>
        <v>5.898305084745763</v>
      </c>
      <c r="E143">
        <f t="shared" si="208"/>
        <v>-51</v>
      </c>
      <c r="F143">
        <f t="shared" si="209"/>
        <v>-7.3275862068965507</v>
      </c>
      <c r="G143">
        <v>462</v>
      </c>
      <c r="H143">
        <f t="shared" si="199"/>
        <v>66.379310344827587</v>
      </c>
      <c r="I143">
        <v>107</v>
      </c>
      <c r="J143">
        <v>73</v>
      </c>
      <c r="K143">
        <f t="shared" si="200"/>
        <v>68.224299065420553</v>
      </c>
      <c r="L143">
        <f t="shared" si="201"/>
        <v>15.373563218390803</v>
      </c>
      <c r="W143">
        <v>15</v>
      </c>
      <c r="X143">
        <v>5</v>
      </c>
      <c r="Y143">
        <f t="shared" si="202"/>
        <v>33.333333333333329</v>
      </c>
      <c r="Z143">
        <f t="shared" si="203"/>
        <v>2.1551724137931036</v>
      </c>
      <c r="AA143">
        <v>12</v>
      </c>
      <c r="AB143">
        <v>4</v>
      </c>
      <c r="AC143">
        <f t="shared" si="204"/>
        <v>33.333333333333329</v>
      </c>
      <c r="AD143">
        <v>3</v>
      </c>
      <c r="AE143">
        <v>0</v>
      </c>
      <c r="AF143">
        <f t="shared" si="205"/>
        <v>0</v>
      </c>
      <c r="AG143">
        <v>47</v>
      </c>
      <c r="AH143">
        <v>20</v>
      </c>
      <c r="AI143">
        <f t="shared" si="206"/>
        <v>42.553191489361701</v>
      </c>
      <c r="AJ143">
        <v>7</v>
      </c>
      <c r="AK143">
        <v>1</v>
      </c>
      <c r="AL143">
        <f t="shared" si="210"/>
        <v>14.285714285714285</v>
      </c>
      <c r="AM143">
        <f t="shared" si="207"/>
        <v>6.7528735632183912</v>
      </c>
    </row>
    <row r="144" spans="1:39">
      <c r="A144">
        <v>2009</v>
      </c>
      <c r="B144">
        <v>119</v>
      </c>
      <c r="C144">
        <v>701</v>
      </c>
      <c r="D144">
        <f>C144/B144</f>
        <v>5.8907563025210088</v>
      </c>
      <c r="E144">
        <f t="shared" si="208"/>
        <v>5</v>
      </c>
      <c r="F144">
        <f t="shared" si="209"/>
        <v>0.71326676176890158</v>
      </c>
      <c r="G144">
        <v>488</v>
      </c>
      <c r="H144">
        <f t="shared" si="199"/>
        <v>69.614835948644796</v>
      </c>
      <c r="I144">
        <v>101</v>
      </c>
      <c r="J144">
        <v>69</v>
      </c>
      <c r="K144">
        <f t="shared" si="200"/>
        <v>68.316831683168317</v>
      </c>
      <c r="L144">
        <f t="shared" si="201"/>
        <v>14.407988587731813</v>
      </c>
      <c r="W144">
        <v>24</v>
      </c>
      <c r="X144">
        <v>6</v>
      </c>
      <c r="Y144">
        <f t="shared" si="202"/>
        <v>25</v>
      </c>
      <c r="Z144">
        <f t="shared" si="203"/>
        <v>3.4236804564907275</v>
      </c>
      <c r="AA144">
        <v>17</v>
      </c>
      <c r="AB144">
        <v>5</v>
      </c>
      <c r="AC144">
        <f t="shared" si="204"/>
        <v>29.411764705882355</v>
      </c>
      <c r="AD144">
        <v>7</v>
      </c>
      <c r="AE144">
        <v>1</v>
      </c>
      <c r="AF144">
        <f t="shared" si="205"/>
        <v>14.285714285714285</v>
      </c>
      <c r="AG144">
        <v>48</v>
      </c>
      <c r="AH144">
        <v>21</v>
      </c>
      <c r="AI144">
        <f t="shared" si="206"/>
        <v>43.75</v>
      </c>
      <c r="AJ144">
        <v>8</v>
      </c>
      <c r="AK144">
        <v>1</v>
      </c>
      <c r="AL144">
        <f t="shared" si="210"/>
        <v>12.5</v>
      </c>
      <c r="AM144">
        <f t="shared" si="207"/>
        <v>6.847360912981455</v>
      </c>
    </row>
    <row r="145" spans="1:39">
      <c r="A145">
        <v>2010</v>
      </c>
      <c r="B145">
        <v>136</v>
      </c>
      <c r="C145">
        <v>942</v>
      </c>
      <c r="D145">
        <f>C145/B145</f>
        <v>6.9264705882352944</v>
      </c>
      <c r="E145">
        <f t="shared" si="208"/>
        <v>241</v>
      </c>
      <c r="F145">
        <f t="shared" si="209"/>
        <v>25.583864118895967</v>
      </c>
      <c r="G145">
        <v>694</v>
      </c>
      <c r="H145">
        <f t="shared" si="199"/>
        <v>73.673036093418247</v>
      </c>
      <c r="I145">
        <v>156</v>
      </c>
      <c r="J145">
        <v>116</v>
      </c>
      <c r="K145">
        <f t="shared" si="200"/>
        <v>74.358974358974365</v>
      </c>
      <c r="L145">
        <f t="shared" si="201"/>
        <v>16.560509554140125</v>
      </c>
      <c r="W145">
        <v>22</v>
      </c>
      <c r="X145">
        <v>11</v>
      </c>
      <c r="Y145">
        <f t="shared" si="202"/>
        <v>50</v>
      </c>
      <c r="Z145">
        <f t="shared" si="203"/>
        <v>2.335456475583864</v>
      </c>
      <c r="AA145">
        <v>17</v>
      </c>
      <c r="AB145">
        <v>8</v>
      </c>
      <c r="AC145">
        <f t="shared" si="204"/>
        <v>47.058823529411761</v>
      </c>
      <c r="AD145">
        <v>5</v>
      </c>
      <c r="AE145">
        <v>3</v>
      </c>
      <c r="AF145">
        <f t="shared" si="205"/>
        <v>60</v>
      </c>
      <c r="AG145">
        <v>53</v>
      </c>
      <c r="AH145">
        <v>33</v>
      </c>
      <c r="AI145">
        <f t="shared" si="206"/>
        <v>62.264150943396224</v>
      </c>
      <c r="AJ145">
        <v>9</v>
      </c>
      <c r="AK145">
        <v>5</v>
      </c>
      <c r="AL145">
        <f t="shared" si="210"/>
        <v>55.555555555555557</v>
      </c>
      <c r="AM145">
        <f t="shared" si="207"/>
        <v>5.6263269639065818</v>
      </c>
    </row>
    <row r="146" spans="1:39">
      <c r="A146">
        <v>2011</v>
      </c>
      <c r="B146">
        <v>128</v>
      </c>
      <c r="C146">
        <v>1120</v>
      </c>
      <c r="D146">
        <f>C146/B146</f>
        <v>8.75</v>
      </c>
      <c r="E146">
        <f t="shared" si="208"/>
        <v>178</v>
      </c>
      <c r="F146">
        <f t="shared" si="209"/>
        <v>15.892857142857142</v>
      </c>
      <c r="G146">
        <v>748</v>
      </c>
      <c r="H146">
        <f t="shared" si="199"/>
        <v>66.785714285714278</v>
      </c>
      <c r="I146">
        <v>193</v>
      </c>
      <c r="J146">
        <v>124</v>
      </c>
      <c r="K146">
        <f t="shared" si="200"/>
        <v>64.248704663212436</v>
      </c>
      <c r="L146">
        <f t="shared" si="201"/>
        <v>17.232142857142858</v>
      </c>
      <c r="W146">
        <v>34</v>
      </c>
      <c r="X146">
        <v>15</v>
      </c>
      <c r="Y146">
        <f t="shared" si="202"/>
        <v>44.117647058823529</v>
      </c>
      <c r="Z146">
        <f t="shared" si="203"/>
        <v>3.0357142857142856</v>
      </c>
      <c r="AA146">
        <v>24</v>
      </c>
      <c r="AB146">
        <v>12</v>
      </c>
      <c r="AC146">
        <f t="shared" si="204"/>
        <v>50</v>
      </c>
      <c r="AD146">
        <v>10</v>
      </c>
      <c r="AE146">
        <v>3</v>
      </c>
      <c r="AF146">
        <f t="shared" si="205"/>
        <v>30</v>
      </c>
      <c r="AG146">
        <v>55</v>
      </c>
      <c r="AH146">
        <v>24</v>
      </c>
      <c r="AI146">
        <f t="shared" si="206"/>
        <v>43.636363636363633</v>
      </c>
      <c r="AJ146">
        <v>7</v>
      </c>
      <c r="AK146">
        <v>0</v>
      </c>
      <c r="AL146">
        <f t="shared" si="210"/>
        <v>0</v>
      </c>
      <c r="AM146">
        <f t="shared" si="207"/>
        <v>4.9107142857142856</v>
      </c>
    </row>
    <row r="148" spans="1:39">
      <c r="A148" t="s">
        <v>56</v>
      </c>
    </row>
    <row r="149" spans="1:39">
      <c r="A149" s="1"/>
      <c r="B149" s="1" t="s">
        <v>37</v>
      </c>
      <c r="C149" s="1" t="s">
        <v>0</v>
      </c>
      <c r="D149" s="1" t="s">
        <v>38</v>
      </c>
      <c r="E149" s="1" t="s">
        <v>32</v>
      </c>
      <c r="F149" t="s">
        <v>28</v>
      </c>
      <c r="G149" s="1" t="s">
        <v>1</v>
      </c>
      <c r="H149" s="1" t="s">
        <v>2</v>
      </c>
      <c r="I149" s="1" t="s">
        <v>3</v>
      </c>
      <c r="J149" s="1" t="s">
        <v>4</v>
      </c>
      <c r="K149" s="1" t="s">
        <v>5</v>
      </c>
      <c r="L149" s="1" t="s">
        <v>25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 t="s">
        <v>6</v>
      </c>
      <c r="X149" s="1" t="s">
        <v>7</v>
      </c>
      <c r="Y149" s="1" t="s">
        <v>8</v>
      </c>
      <c r="Z149" s="1" t="s">
        <v>47</v>
      </c>
      <c r="AA149" s="1" t="s">
        <v>9</v>
      </c>
      <c r="AB149" s="1" t="s">
        <v>10</v>
      </c>
      <c r="AC149" s="1" t="s">
        <v>11</v>
      </c>
      <c r="AD149" s="1" t="s">
        <v>12</v>
      </c>
      <c r="AE149" s="1" t="s">
        <v>13</v>
      </c>
      <c r="AF149" s="1" t="s">
        <v>14</v>
      </c>
      <c r="AG149" s="1" t="s">
        <v>15</v>
      </c>
      <c r="AH149" s="1" t="s">
        <v>16</v>
      </c>
      <c r="AI149" s="1" t="s">
        <v>17</v>
      </c>
      <c r="AJ149" t="s">
        <v>18</v>
      </c>
      <c r="AK149" t="s">
        <v>19</v>
      </c>
      <c r="AL149" t="s">
        <v>20</v>
      </c>
      <c r="AM149" t="s">
        <v>46</v>
      </c>
    </row>
    <row r="150" spans="1:39">
      <c r="A150">
        <v>2006</v>
      </c>
      <c r="C150">
        <v>1141</v>
      </c>
      <c r="G150">
        <v>628</v>
      </c>
      <c r="H150">
        <f t="shared" ref="H150:H155" si="211">G150/C150*100</f>
        <v>55.03943908851884</v>
      </c>
      <c r="I150">
        <v>190</v>
      </c>
      <c r="J150">
        <v>91</v>
      </c>
      <c r="K150">
        <f t="shared" ref="K150:K155" si="212">J150/I150*100</f>
        <v>47.89473684210526</v>
      </c>
      <c r="L150">
        <f t="shared" ref="L150:L155" si="213">I150/C150*100</f>
        <v>16.652059596844872</v>
      </c>
      <c r="W150">
        <v>77</v>
      </c>
      <c r="X150">
        <v>14</v>
      </c>
      <c r="Y150">
        <f t="shared" ref="Y150:Y155" si="214">X150/W150*100</f>
        <v>18.181818181818183</v>
      </c>
      <c r="Z150">
        <f t="shared" ref="Z150:Z155" si="215">W150/C150*100</f>
        <v>6.7484662576687118</v>
      </c>
      <c r="AA150">
        <v>56</v>
      </c>
      <c r="AB150">
        <v>13</v>
      </c>
      <c r="AC150">
        <f t="shared" ref="AC150:AC155" si="216">AB150/AA150*100</f>
        <v>23.214285714285715</v>
      </c>
      <c r="AD150">
        <v>21</v>
      </c>
      <c r="AE150">
        <v>1</v>
      </c>
      <c r="AF150">
        <f t="shared" ref="AF150:AF155" si="217">AE150/AD150*100</f>
        <v>4.7619047619047619</v>
      </c>
      <c r="AG150">
        <v>73</v>
      </c>
      <c r="AH150">
        <v>21</v>
      </c>
      <c r="AI150">
        <f t="shared" ref="AI150:AI155" si="218">AH150/AG150*100</f>
        <v>28.767123287671232</v>
      </c>
      <c r="AJ150">
        <v>12</v>
      </c>
      <c r="AK150">
        <v>2</v>
      </c>
      <c r="AL150">
        <f t="shared" ref="AL150:AL155" si="219">AK150/AJ150*100</f>
        <v>16.666666666666664</v>
      </c>
      <c r="AM150">
        <f t="shared" ref="AM150:AM155" si="220">AG150/C150*100</f>
        <v>6.3978965819456608</v>
      </c>
    </row>
    <row r="151" spans="1:39">
      <c r="A151">
        <v>2007</v>
      </c>
      <c r="C151">
        <v>1175</v>
      </c>
      <c r="E151">
        <f t="shared" ref="E151:E155" si="221">C151-C150</f>
        <v>34</v>
      </c>
      <c r="F151">
        <f t="shared" ref="F151:F155" si="222">E151/C151*100</f>
        <v>2.8936170212765959</v>
      </c>
      <c r="G151">
        <v>694</v>
      </c>
      <c r="H151">
        <f t="shared" si="211"/>
        <v>59.063829787234049</v>
      </c>
      <c r="I151">
        <v>187</v>
      </c>
      <c r="J151">
        <v>85</v>
      </c>
      <c r="K151">
        <f t="shared" si="212"/>
        <v>45.454545454545453</v>
      </c>
      <c r="L151">
        <f t="shared" si="213"/>
        <v>15.914893617021278</v>
      </c>
      <c r="W151">
        <v>63</v>
      </c>
      <c r="X151">
        <v>11</v>
      </c>
      <c r="Y151">
        <f t="shared" si="214"/>
        <v>17.460317460317459</v>
      </c>
      <c r="Z151">
        <f t="shared" si="215"/>
        <v>5.3617021276595747</v>
      </c>
      <c r="AA151">
        <v>41</v>
      </c>
      <c r="AB151">
        <v>7</v>
      </c>
      <c r="AC151">
        <f t="shared" si="216"/>
        <v>17.073170731707318</v>
      </c>
      <c r="AD151">
        <v>22</v>
      </c>
      <c r="AE151">
        <v>4</v>
      </c>
      <c r="AF151">
        <f t="shared" si="217"/>
        <v>18.181818181818183</v>
      </c>
      <c r="AG151">
        <v>66</v>
      </c>
      <c r="AH151">
        <v>27</v>
      </c>
      <c r="AI151">
        <f t="shared" si="218"/>
        <v>40.909090909090914</v>
      </c>
      <c r="AJ151">
        <v>16</v>
      </c>
      <c r="AK151">
        <v>2</v>
      </c>
      <c r="AL151">
        <f t="shared" si="219"/>
        <v>12.5</v>
      </c>
      <c r="AM151">
        <f t="shared" si="220"/>
        <v>5.6170212765957448</v>
      </c>
    </row>
    <row r="152" spans="1:39">
      <c r="A152">
        <v>2008</v>
      </c>
      <c r="B152">
        <v>120</v>
      </c>
      <c r="C152">
        <v>1050</v>
      </c>
      <c r="D152">
        <f t="shared" ref="D152:D155" si="223">C152/B152</f>
        <v>8.75</v>
      </c>
      <c r="E152">
        <f t="shared" si="221"/>
        <v>-125</v>
      </c>
      <c r="F152">
        <f t="shared" si="222"/>
        <v>-11.904761904761903</v>
      </c>
      <c r="G152">
        <v>567</v>
      </c>
      <c r="H152">
        <f t="shared" si="211"/>
        <v>54</v>
      </c>
      <c r="I152">
        <v>179</v>
      </c>
      <c r="J152">
        <v>96</v>
      </c>
      <c r="K152">
        <f t="shared" si="212"/>
        <v>53.631284916201118</v>
      </c>
      <c r="L152">
        <f t="shared" si="213"/>
        <v>17.047619047619047</v>
      </c>
      <c r="W152">
        <v>64</v>
      </c>
      <c r="X152">
        <v>11</v>
      </c>
      <c r="Y152">
        <f t="shared" si="214"/>
        <v>17.1875</v>
      </c>
      <c r="Z152">
        <f t="shared" si="215"/>
        <v>6.0952380952380949</v>
      </c>
      <c r="AA152">
        <v>46</v>
      </c>
      <c r="AB152">
        <v>8</v>
      </c>
      <c r="AC152">
        <f t="shared" si="216"/>
        <v>17.391304347826086</v>
      </c>
      <c r="AD152">
        <v>18</v>
      </c>
      <c r="AE152">
        <v>3</v>
      </c>
      <c r="AF152">
        <f t="shared" si="217"/>
        <v>16.666666666666664</v>
      </c>
      <c r="AG152">
        <v>58</v>
      </c>
      <c r="AH152">
        <v>26</v>
      </c>
      <c r="AI152">
        <f t="shared" si="218"/>
        <v>44.827586206896555</v>
      </c>
      <c r="AJ152">
        <v>8</v>
      </c>
      <c r="AK152">
        <v>3</v>
      </c>
      <c r="AL152">
        <f t="shared" si="219"/>
        <v>37.5</v>
      </c>
      <c r="AM152">
        <f t="shared" si="220"/>
        <v>5.5238095238095237</v>
      </c>
    </row>
    <row r="153" spans="1:39">
      <c r="A153">
        <v>2009</v>
      </c>
      <c r="B153">
        <v>127</v>
      </c>
      <c r="C153">
        <v>1132</v>
      </c>
      <c r="D153">
        <f t="shared" si="223"/>
        <v>8.9133858267716537</v>
      </c>
      <c r="E153">
        <f t="shared" si="221"/>
        <v>82</v>
      </c>
      <c r="F153">
        <f t="shared" si="222"/>
        <v>7.2438162544169611</v>
      </c>
      <c r="G153">
        <v>670</v>
      </c>
      <c r="H153">
        <f t="shared" si="211"/>
        <v>59.187279151943464</v>
      </c>
      <c r="I153">
        <v>188</v>
      </c>
      <c r="J153">
        <v>91</v>
      </c>
      <c r="K153">
        <f t="shared" si="212"/>
        <v>48.404255319148938</v>
      </c>
      <c r="L153">
        <f t="shared" si="213"/>
        <v>16.607773851590103</v>
      </c>
      <c r="W153">
        <v>99</v>
      </c>
      <c r="X153">
        <v>17</v>
      </c>
      <c r="Y153">
        <f t="shared" si="214"/>
        <v>17.171717171717169</v>
      </c>
      <c r="Z153">
        <f t="shared" si="215"/>
        <v>8.7455830388692579</v>
      </c>
      <c r="AA153">
        <v>72</v>
      </c>
      <c r="AB153">
        <v>15</v>
      </c>
      <c r="AC153">
        <f t="shared" si="216"/>
        <v>20.833333333333336</v>
      </c>
      <c r="AD153">
        <v>27</v>
      </c>
      <c r="AE153">
        <v>2</v>
      </c>
      <c r="AF153">
        <f t="shared" si="217"/>
        <v>7.4074074074074066</v>
      </c>
      <c r="AG153">
        <v>67</v>
      </c>
      <c r="AH153">
        <v>24</v>
      </c>
      <c r="AI153">
        <f t="shared" si="218"/>
        <v>35.820895522388057</v>
      </c>
      <c r="AJ153">
        <v>13</v>
      </c>
      <c r="AK153">
        <v>3</v>
      </c>
      <c r="AL153">
        <f t="shared" si="219"/>
        <v>23.076923076923077</v>
      </c>
      <c r="AM153">
        <f t="shared" si="220"/>
        <v>5.9187279151943457</v>
      </c>
    </row>
    <row r="154" spans="1:39">
      <c r="A154">
        <v>2010</v>
      </c>
      <c r="B154">
        <v>141</v>
      </c>
      <c r="C154">
        <v>1460</v>
      </c>
      <c r="D154">
        <f t="shared" si="223"/>
        <v>10.354609929078014</v>
      </c>
      <c r="E154">
        <f t="shared" si="221"/>
        <v>328</v>
      </c>
      <c r="F154">
        <f t="shared" si="222"/>
        <v>22.465753424657535</v>
      </c>
      <c r="G154">
        <v>979</v>
      </c>
      <c r="H154">
        <f t="shared" si="211"/>
        <v>67.054794520547944</v>
      </c>
      <c r="I154">
        <v>263</v>
      </c>
      <c r="J154">
        <v>161</v>
      </c>
      <c r="K154">
        <f t="shared" si="212"/>
        <v>61.216730038022817</v>
      </c>
      <c r="L154">
        <f t="shared" si="213"/>
        <v>18.013698630136986</v>
      </c>
      <c r="W154">
        <v>63</v>
      </c>
      <c r="X154">
        <v>13</v>
      </c>
      <c r="Y154">
        <f t="shared" si="214"/>
        <v>20.634920634920633</v>
      </c>
      <c r="Z154">
        <f t="shared" si="215"/>
        <v>4.3150684931506849</v>
      </c>
      <c r="AA154">
        <v>46</v>
      </c>
      <c r="AB154">
        <v>11</v>
      </c>
      <c r="AC154">
        <f t="shared" si="216"/>
        <v>23.913043478260871</v>
      </c>
      <c r="AD154">
        <v>17</v>
      </c>
      <c r="AE154">
        <v>2</v>
      </c>
      <c r="AF154">
        <f t="shared" si="217"/>
        <v>11.76470588235294</v>
      </c>
      <c r="AG154">
        <v>99</v>
      </c>
      <c r="AH154">
        <v>47</v>
      </c>
      <c r="AI154">
        <f t="shared" si="218"/>
        <v>47.474747474747474</v>
      </c>
      <c r="AJ154">
        <v>15</v>
      </c>
      <c r="AK154">
        <v>1</v>
      </c>
      <c r="AL154">
        <f t="shared" si="219"/>
        <v>6.666666666666667</v>
      </c>
      <c r="AM154">
        <f t="shared" si="220"/>
        <v>6.7808219178082192</v>
      </c>
    </row>
    <row r="155" spans="1:39">
      <c r="A155">
        <v>2011</v>
      </c>
      <c r="B155">
        <v>118</v>
      </c>
      <c r="C155">
        <v>1334</v>
      </c>
      <c r="D155">
        <f t="shared" si="223"/>
        <v>11.305084745762711</v>
      </c>
      <c r="E155">
        <f t="shared" si="221"/>
        <v>-126</v>
      </c>
      <c r="F155">
        <f t="shared" si="222"/>
        <v>-9.4452773613193397</v>
      </c>
      <c r="G155">
        <v>868</v>
      </c>
      <c r="H155">
        <f t="shared" si="211"/>
        <v>65.067466266866575</v>
      </c>
      <c r="I155">
        <v>233</v>
      </c>
      <c r="J155">
        <v>148</v>
      </c>
      <c r="K155">
        <f t="shared" si="212"/>
        <v>63.519313304721024</v>
      </c>
      <c r="L155">
        <f t="shared" si="213"/>
        <v>17.466266866566716</v>
      </c>
      <c r="W155">
        <v>61</v>
      </c>
      <c r="X155">
        <v>17</v>
      </c>
      <c r="Y155">
        <f t="shared" si="214"/>
        <v>27.868852459016392</v>
      </c>
      <c r="Z155">
        <f t="shared" si="215"/>
        <v>4.5727136431784112</v>
      </c>
      <c r="AA155">
        <v>52</v>
      </c>
      <c r="AB155">
        <v>17</v>
      </c>
      <c r="AC155">
        <f t="shared" si="216"/>
        <v>32.692307692307693</v>
      </c>
      <c r="AD155">
        <v>9</v>
      </c>
      <c r="AE155">
        <v>0</v>
      </c>
      <c r="AF155">
        <f t="shared" si="217"/>
        <v>0</v>
      </c>
      <c r="AG155">
        <v>75</v>
      </c>
      <c r="AH155">
        <v>25</v>
      </c>
      <c r="AI155">
        <f t="shared" si="218"/>
        <v>33.333333333333329</v>
      </c>
      <c r="AJ155">
        <v>10</v>
      </c>
      <c r="AK155">
        <v>3</v>
      </c>
      <c r="AL155">
        <f t="shared" si="219"/>
        <v>30</v>
      </c>
      <c r="AM155">
        <f t="shared" si="220"/>
        <v>5.6221889055472261</v>
      </c>
    </row>
    <row r="156" spans="1:39">
      <c r="E156">
        <f>C155-C150</f>
        <v>193</v>
      </c>
    </row>
    <row r="158" spans="1:39">
      <c r="A158" t="s">
        <v>57</v>
      </c>
    </row>
    <row r="159" spans="1:39">
      <c r="A159" s="1"/>
      <c r="B159" s="1" t="s">
        <v>37</v>
      </c>
      <c r="C159" s="1" t="s">
        <v>0</v>
      </c>
      <c r="D159" s="1" t="s">
        <v>38</v>
      </c>
      <c r="E159" s="1" t="s">
        <v>32</v>
      </c>
      <c r="F159" t="s">
        <v>28</v>
      </c>
      <c r="G159" s="1" t="s">
        <v>1</v>
      </c>
      <c r="H159" s="1" t="s">
        <v>2</v>
      </c>
      <c r="I159" s="1" t="s">
        <v>3</v>
      </c>
      <c r="J159" s="1" t="s">
        <v>4</v>
      </c>
      <c r="K159" s="1" t="s">
        <v>5</v>
      </c>
      <c r="L159" s="1" t="s">
        <v>25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 t="s">
        <v>6</v>
      </c>
      <c r="X159" s="1" t="s">
        <v>7</v>
      </c>
      <c r="Y159" s="1" t="s">
        <v>8</v>
      </c>
      <c r="Z159" s="1" t="s">
        <v>47</v>
      </c>
      <c r="AA159" s="1" t="s">
        <v>9</v>
      </c>
      <c r="AB159" s="1" t="s">
        <v>10</v>
      </c>
      <c r="AC159" s="1" t="s">
        <v>11</v>
      </c>
      <c r="AD159" s="1" t="s">
        <v>12</v>
      </c>
      <c r="AE159" s="1" t="s">
        <v>13</v>
      </c>
      <c r="AF159" s="1" t="s">
        <v>14</v>
      </c>
      <c r="AG159" s="1" t="s">
        <v>15</v>
      </c>
      <c r="AH159" s="1" t="s">
        <v>16</v>
      </c>
      <c r="AI159" s="1" t="s">
        <v>17</v>
      </c>
      <c r="AJ159" t="s">
        <v>18</v>
      </c>
      <c r="AK159" t="s">
        <v>19</v>
      </c>
      <c r="AL159" t="s">
        <v>20</v>
      </c>
      <c r="AM159" t="s">
        <v>46</v>
      </c>
    </row>
    <row r="160" spans="1:39">
      <c r="A160" s="1">
        <v>2006</v>
      </c>
      <c r="C160">
        <v>387</v>
      </c>
      <c r="G160">
        <v>273</v>
      </c>
      <c r="H160">
        <f t="shared" ref="H160" si="224">G160/C160*100</f>
        <v>70.542635658914733</v>
      </c>
      <c r="I160">
        <v>34</v>
      </c>
      <c r="J160">
        <v>24</v>
      </c>
      <c r="K160">
        <f t="shared" ref="K160" si="225">J160/I160*100</f>
        <v>70.588235294117652</v>
      </c>
      <c r="L160">
        <f t="shared" ref="L160" si="226">I160/C160*100</f>
        <v>8.7855297157622729</v>
      </c>
      <c r="W160">
        <v>6</v>
      </c>
      <c r="X160">
        <v>1</v>
      </c>
      <c r="Y160">
        <f t="shared" ref="Y160" si="227">X160/W160*100</f>
        <v>16.666666666666664</v>
      </c>
      <c r="Z160">
        <f t="shared" ref="Z160" si="228">W160/C160*100</f>
        <v>1.5503875968992249</v>
      </c>
      <c r="AA160">
        <v>5</v>
      </c>
      <c r="AB160">
        <v>1</v>
      </c>
      <c r="AC160">
        <f t="shared" ref="AC160" si="229">AB160/AA160*100</f>
        <v>20</v>
      </c>
      <c r="AD160">
        <v>1</v>
      </c>
      <c r="AE160">
        <v>0</v>
      </c>
      <c r="AF160">
        <v>0</v>
      </c>
      <c r="AG160">
        <v>3</v>
      </c>
      <c r="AH160">
        <v>0</v>
      </c>
      <c r="AI160">
        <v>0</v>
      </c>
      <c r="AJ160">
        <v>0</v>
      </c>
      <c r="AK160">
        <v>0</v>
      </c>
      <c r="AL160">
        <v>0</v>
      </c>
    </row>
    <row r="161" spans="1:39">
      <c r="A161" s="1">
        <v>2007</v>
      </c>
    </row>
    <row r="162" spans="1:39">
      <c r="A162" s="1">
        <v>2008</v>
      </c>
      <c r="B162">
        <v>49</v>
      </c>
    </row>
    <row r="163" spans="1:39">
      <c r="A163" s="1">
        <v>2009</v>
      </c>
      <c r="B163">
        <v>53</v>
      </c>
    </row>
    <row r="164" spans="1:39">
      <c r="A164" s="1">
        <v>2010</v>
      </c>
      <c r="B164">
        <v>65</v>
      </c>
    </row>
    <row r="165" spans="1:39">
      <c r="A165" s="1">
        <v>2011</v>
      </c>
      <c r="B165">
        <v>69</v>
      </c>
    </row>
    <row r="167" spans="1:39">
      <c r="A167" t="s">
        <v>58</v>
      </c>
    </row>
    <row r="168" spans="1:39">
      <c r="A168" s="1"/>
      <c r="B168" s="1" t="s">
        <v>37</v>
      </c>
      <c r="C168" s="1" t="s">
        <v>0</v>
      </c>
      <c r="D168" s="1" t="s">
        <v>38</v>
      </c>
      <c r="E168" s="1" t="s">
        <v>32</v>
      </c>
      <c r="F168" t="s">
        <v>28</v>
      </c>
      <c r="G168" s="1" t="s">
        <v>1</v>
      </c>
      <c r="H168" s="1" t="s">
        <v>2</v>
      </c>
      <c r="I168" s="1" t="s">
        <v>3</v>
      </c>
      <c r="J168" s="1" t="s">
        <v>4</v>
      </c>
      <c r="K168" s="1" t="s">
        <v>5</v>
      </c>
      <c r="L168" s="1" t="s">
        <v>25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 t="s">
        <v>6</v>
      </c>
      <c r="X168" s="1" t="s">
        <v>7</v>
      </c>
      <c r="Y168" s="1" t="s">
        <v>8</v>
      </c>
      <c r="Z168" s="1" t="s">
        <v>47</v>
      </c>
      <c r="AA168" s="1" t="s">
        <v>9</v>
      </c>
      <c r="AB168" s="1" t="s">
        <v>10</v>
      </c>
      <c r="AC168" s="1" t="s">
        <v>11</v>
      </c>
      <c r="AD168" s="1" t="s">
        <v>12</v>
      </c>
      <c r="AE168" s="1" t="s">
        <v>13</v>
      </c>
      <c r="AF168" s="1" t="s">
        <v>14</v>
      </c>
      <c r="AG168" s="1" t="s">
        <v>15</v>
      </c>
      <c r="AH168" s="1" t="s">
        <v>16</v>
      </c>
      <c r="AI168" s="1" t="s">
        <v>17</v>
      </c>
      <c r="AJ168" t="s">
        <v>18</v>
      </c>
      <c r="AK168" t="s">
        <v>19</v>
      </c>
      <c r="AL168" t="s">
        <v>20</v>
      </c>
      <c r="AM168" t="s">
        <v>46</v>
      </c>
    </row>
    <row r="169" spans="1:39">
      <c r="A169" s="1">
        <v>2006</v>
      </c>
    </row>
    <row r="170" spans="1:39">
      <c r="A170" s="1">
        <v>2007</v>
      </c>
    </row>
    <row r="171" spans="1:39">
      <c r="A171" s="1">
        <v>2008</v>
      </c>
      <c r="B171">
        <v>106</v>
      </c>
    </row>
    <row r="172" spans="1:39">
      <c r="A172" s="1">
        <v>2009</v>
      </c>
      <c r="B172">
        <v>110</v>
      </c>
    </row>
    <row r="173" spans="1:39">
      <c r="A173" s="1">
        <v>2010</v>
      </c>
      <c r="B173">
        <v>114</v>
      </c>
    </row>
    <row r="174" spans="1:39">
      <c r="A174" s="1">
        <v>2011</v>
      </c>
      <c r="B174">
        <v>114</v>
      </c>
    </row>
    <row r="178" spans="1:39">
      <c r="A178" t="s">
        <v>59</v>
      </c>
    </row>
    <row r="179" spans="1:39">
      <c r="A179" s="1"/>
      <c r="B179" s="1" t="s">
        <v>37</v>
      </c>
      <c r="C179" s="1" t="s">
        <v>0</v>
      </c>
      <c r="D179" s="1" t="s">
        <v>38</v>
      </c>
      <c r="E179" s="1" t="s">
        <v>32</v>
      </c>
      <c r="F179" t="s">
        <v>28</v>
      </c>
      <c r="G179" s="1" t="s">
        <v>1</v>
      </c>
      <c r="H179" s="1" t="s">
        <v>2</v>
      </c>
      <c r="I179" s="1" t="s">
        <v>3</v>
      </c>
      <c r="J179" s="1" t="s">
        <v>4</v>
      </c>
      <c r="K179" s="1" t="s">
        <v>5</v>
      </c>
      <c r="L179" s="1" t="s">
        <v>25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 t="s">
        <v>6</v>
      </c>
      <c r="X179" s="1" t="s">
        <v>7</v>
      </c>
      <c r="Y179" s="1" t="s">
        <v>8</v>
      </c>
      <c r="Z179" s="1" t="s">
        <v>47</v>
      </c>
      <c r="AA179" s="1" t="s">
        <v>9</v>
      </c>
      <c r="AB179" s="1" t="s">
        <v>10</v>
      </c>
      <c r="AC179" s="1" t="s">
        <v>11</v>
      </c>
      <c r="AD179" s="1" t="s">
        <v>12</v>
      </c>
      <c r="AE179" s="1" t="s">
        <v>13</v>
      </c>
      <c r="AF179" s="1" t="s">
        <v>14</v>
      </c>
      <c r="AG179" s="1" t="s">
        <v>15</v>
      </c>
      <c r="AH179" s="1" t="s">
        <v>16</v>
      </c>
      <c r="AI179" s="1" t="s">
        <v>17</v>
      </c>
      <c r="AJ179" t="s">
        <v>18</v>
      </c>
      <c r="AK179" t="s">
        <v>19</v>
      </c>
      <c r="AL179" t="s">
        <v>20</v>
      </c>
      <c r="AM179" t="s">
        <v>46</v>
      </c>
    </row>
    <row r="180" spans="1:39">
      <c r="A180" s="1">
        <v>2006</v>
      </c>
      <c r="C180">
        <v>752</v>
      </c>
      <c r="G180">
        <v>491</v>
      </c>
      <c r="H180">
        <f t="shared" ref="H180:H185" si="230">G180/C180*100</f>
        <v>65.292553191489361</v>
      </c>
      <c r="I180">
        <v>119</v>
      </c>
      <c r="J180">
        <v>76</v>
      </c>
      <c r="K180">
        <f t="shared" ref="K180:K185" si="231">J180/I180*100</f>
        <v>63.865546218487388</v>
      </c>
      <c r="L180">
        <f t="shared" ref="L180:L185" si="232">I180/C180*100</f>
        <v>15.824468085106384</v>
      </c>
      <c r="W180">
        <v>67</v>
      </c>
      <c r="X180">
        <v>23</v>
      </c>
      <c r="Y180">
        <f t="shared" ref="Y180:Y185" si="233">X180/W180*100</f>
        <v>34.328358208955223</v>
      </c>
      <c r="Z180">
        <f t="shared" ref="Z180:Z185" si="234">W180/C180*100</f>
        <v>8.9095744680851059</v>
      </c>
      <c r="AA180">
        <v>42</v>
      </c>
      <c r="AB180">
        <v>16</v>
      </c>
      <c r="AC180">
        <f t="shared" ref="AC180:AC185" si="235">AB180/AA180*100</f>
        <v>38.095238095238095</v>
      </c>
      <c r="AD180">
        <v>25</v>
      </c>
      <c r="AE180">
        <v>7</v>
      </c>
      <c r="AF180">
        <f t="shared" ref="AF180:AF185" si="236">AE180/AD180*100</f>
        <v>28.000000000000004</v>
      </c>
      <c r="AG180">
        <v>26</v>
      </c>
      <c r="AH180">
        <v>4</v>
      </c>
      <c r="AI180">
        <f t="shared" ref="AI180:AI185" si="237">AH180/AG180*100</f>
        <v>15.384615384615385</v>
      </c>
      <c r="AJ180">
        <v>5</v>
      </c>
      <c r="AK180">
        <v>0</v>
      </c>
      <c r="AL180">
        <v>0</v>
      </c>
      <c r="AM180">
        <f t="shared" ref="AM180:AM185" si="238">AG180/C180*100</f>
        <v>3.4574468085106385</v>
      </c>
    </row>
    <row r="181" spans="1:39">
      <c r="A181" s="1">
        <v>2007</v>
      </c>
      <c r="C181">
        <v>808</v>
      </c>
      <c r="E181">
        <f t="shared" ref="E181:E185" si="239">C181-C180</f>
        <v>56</v>
      </c>
      <c r="F181">
        <f t="shared" ref="F181:F185" si="240">E181/C181*100</f>
        <v>6.9306930693069315</v>
      </c>
      <c r="G181">
        <v>460</v>
      </c>
      <c r="H181">
        <f t="shared" si="230"/>
        <v>56.930693069306926</v>
      </c>
      <c r="I181">
        <v>152</v>
      </c>
      <c r="J181">
        <v>67</v>
      </c>
      <c r="K181">
        <f t="shared" si="231"/>
        <v>44.078947368421048</v>
      </c>
      <c r="L181">
        <f t="shared" si="232"/>
        <v>18.811881188118811</v>
      </c>
      <c r="W181">
        <v>114</v>
      </c>
      <c r="X181">
        <v>13</v>
      </c>
      <c r="Y181">
        <f t="shared" si="233"/>
        <v>11.403508771929824</v>
      </c>
      <c r="Z181">
        <f t="shared" si="234"/>
        <v>14.108910891089108</v>
      </c>
      <c r="AA181">
        <v>69</v>
      </c>
      <c r="AB181">
        <v>12</v>
      </c>
      <c r="AC181">
        <f t="shared" si="235"/>
        <v>17.391304347826086</v>
      </c>
      <c r="AD181">
        <v>45</v>
      </c>
      <c r="AE181">
        <v>1</v>
      </c>
      <c r="AF181">
        <f t="shared" si="236"/>
        <v>2.2222222222222223</v>
      </c>
      <c r="AG181">
        <v>27</v>
      </c>
      <c r="AH181">
        <v>8</v>
      </c>
      <c r="AI181">
        <f t="shared" si="237"/>
        <v>29.629629629629626</v>
      </c>
      <c r="AJ181">
        <v>6</v>
      </c>
      <c r="AK181">
        <v>3</v>
      </c>
      <c r="AL181">
        <f t="shared" ref="AL181" si="241">AK181/AJ181*100</f>
        <v>50</v>
      </c>
      <c r="AM181">
        <f t="shared" si="238"/>
        <v>3.3415841584158419</v>
      </c>
    </row>
    <row r="182" spans="1:39">
      <c r="A182" s="1">
        <v>2008</v>
      </c>
      <c r="B182">
        <v>102</v>
      </c>
      <c r="C182">
        <v>895</v>
      </c>
      <c r="D182">
        <f t="shared" ref="D182:D185" si="242">C182/B182</f>
        <v>8.7745098039215694</v>
      </c>
      <c r="E182">
        <f t="shared" si="239"/>
        <v>87</v>
      </c>
      <c r="F182">
        <f t="shared" si="240"/>
        <v>9.7206703910614518</v>
      </c>
      <c r="G182">
        <v>545</v>
      </c>
      <c r="H182">
        <f t="shared" si="230"/>
        <v>60.893854748603346</v>
      </c>
      <c r="I182">
        <v>138</v>
      </c>
      <c r="J182">
        <v>71</v>
      </c>
      <c r="K182">
        <f t="shared" si="231"/>
        <v>51.449275362318836</v>
      </c>
      <c r="L182">
        <f t="shared" si="232"/>
        <v>15.418994413407821</v>
      </c>
      <c r="W182">
        <v>74</v>
      </c>
      <c r="X182">
        <v>27</v>
      </c>
      <c r="Y182">
        <f t="shared" si="233"/>
        <v>36.486486486486484</v>
      </c>
      <c r="Z182">
        <f t="shared" si="234"/>
        <v>8.2681564245810044</v>
      </c>
      <c r="AA182">
        <v>53</v>
      </c>
      <c r="AB182">
        <v>21</v>
      </c>
      <c r="AC182">
        <f t="shared" si="235"/>
        <v>39.622641509433961</v>
      </c>
      <c r="AD182">
        <v>21</v>
      </c>
      <c r="AE182">
        <v>6</v>
      </c>
      <c r="AF182">
        <f t="shared" si="236"/>
        <v>28.571428571428569</v>
      </c>
      <c r="AG182">
        <v>26</v>
      </c>
      <c r="AH182">
        <v>10</v>
      </c>
      <c r="AI182">
        <f t="shared" si="237"/>
        <v>38.461538461538467</v>
      </c>
      <c r="AJ182">
        <v>4</v>
      </c>
      <c r="AK182">
        <v>0</v>
      </c>
      <c r="AL182">
        <v>0</v>
      </c>
      <c r="AM182">
        <f t="shared" si="238"/>
        <v>2.9050279329608939</v>
      </c>
    </row>
    <row r="183" spans="1:39">
      <c r="A183" s="1">
        <v>2009</v>
      </c>
      <c r="B183">
        <v>106</v>
      </c>
      <c r="C183">
        <v>1038</v>
      </c>
      <c r="D183">
        <f t="shared" si="242"/>
        <v>9.7924528301886795</v>
      </c>
      <c r="E183">
        <f t="shared" si="239"/>
        <v>143</v>
      </c>
      <c r="F183">
        <f t="shared" si="240"/>
        <v>13.776493256262043</v>
      </c>
      <c r="G183">
        <v>672</v>
      </c>
      <c r="H183">
        <f t="shared" si="230"/>
        <v>64.739884393063591</v>
      </c>
      <c r="I183">
        <v>205</v>
      </c>
      <c r="J183">
        <v>122</v>
      </c>
      <c r="K183">
        <f t="shared" si="231"/>
        <v>59.512195121951216</v>
      </c>
      <c r="L183">
        <f t="shared" si="232"/>
        <v>19.7495183044316</v>
      </c>
      <c r="W183">
        <v>120</v>
      </c>
      <c r="X183">
        <v>26</v>
      </c>
      <c r="Y183">
        <f t="shared" si="233"/>
        <v>21.666666666666668</v>
      </c>
      <c r="Z183">
        <f t="shared" si="234"/>
        <v>11.560693641618498</v>
      </c>
      <c r="AA183">
        <v>84</v>
      </c>
      <c r="AB183">
        <v>23</v>
      </c>
      <c r="AC183">
        <f t="shared" si="235"/>
        <v>27.380952380952383</v>
      </c>
      <c r="AD183">
        <v>36</v>
      </c>
      <c r="AE183">
        <v>3</v>
      </c>
      <c r="AF183">
        <f t="shared" si="236"/>
        <v>8.3333333333333321</v>
      </c>
      <c r="AG183">
        <v>34</v>
      </c>
      <c r="AH183">
        <v>13</v>
      </c>
      <c r="AI183">
        <f t="shared" si="237"/>
        <v>38.235294117647058</v>
      </c>
      <c r="AJ183">
        <v>4</v>
      </c>
      <c r="AK183">
        <v>0</v>
      </c>
      <c r="AL183">
        <v>0</v>
      </c>
      <c r="AM183">
        <f t="shared" si="238"/>
        <v>3.2755298651252409</v>
      </c>
    </row>
    <row r="184" spans="1:39">
      <c r="A184" s="1">
        <v>2010</v>
      </c>
      <c r="B184">
        <v>112</v>
      </c>
      <c r="C184">
        <v>1352</v>
      </c>
      <c r="D184">
        <f t="shared" si="242"/>
        <v>12.071428571428571</v>
      </c>
      <c r="E184">
        <f t="shared" si="239"/>
        <v>314</v>
      </c>
      <c r="F184">
        <f t="shared" si="240"/>
        <v>23.224852071005916</v>
      </c>
      <c r="G184">
        <v>830</v>
      </c>
      <c r="H184">
        <f t="shared" si="230"/>
        <v>61.390532544378694</v>
      </c>
      <c r="I184">
        <v>305</v>
      </c>
      <c r="J184">
        <v>159</v>
      </c>
      <c r="K184">
        <f t="shared" si="231"/>
        <v>52.131147540983605</v>
      </c>
      <c r="L184">
        <f t="shared" si="232"/>
        <v>22.559171597633135</v>
      </c>
      <c r="W184">
        <v>190</v>
      </c>
      <c r="X184">
        <v>34</v>
      </c>
      <c r="Y184">
        <f t="shared" si="233"/>
        <v>17.894736842105264</v>
      </c>
      <c r="Z184">
        <f t="shared" si="234"/>
        <v>14.053254437869821</v>
      </c>
      <c r="AA184">
        <v>119</v>
      </c>
      <c r="AB184">
        <v>27</v>
      </c>
      <c r="AC184">
        <f t="shared" si="235"/>
        <v>22.689075630252102</v>
      </c>
      <c r="AD184">
        <v>71</v>
      </c>
      <c r="AE184">
        <v>7</v>
      </c>
      <c r="AF184">
        <f t="shared" si="236"/>
        <v>9.8591549295774641</v>
      </c>
      <c r="AG184">
        <v>52</v>
      </c>
      <c r="AH184">
        <v>25</v>
      </c>
      <c r="AI184">
        <f t="shared" si="237"/>
        <v>48.07692307692308</v>
      </c>
      <c r="AJ184">
        <v>12</v>
      </c>
      <c r="AK184">
        <v>3</v>
      </c>
      <c r="AL184">
        <f t="shared" ref="AL184:AL185" si="243">AK184/AJ184*100</f>
        <v>25</v>
      </c>
      <c r="AM184">
        <f t="shared" si="238"/>
        <v>3.8461538461538463</v>
      </c>
    </row>
    <row r="185" spans="1:39">
      <c r="A185" s="1">
        <v>2011</v>
      </c>
      <c r="B185">
        <v>110</v>
      </c>
      <c r="C185">
        <v>1330</v>
      </c>
      <c r="D185">
        <f t="shared" si="242"/>
        <v>12.090909090909092</v>
      </c>
      <c r="E185">
        <f t="shared" si="239"/>
        <v>-22</v>
      </c>
      <c r="F185">
        <f t="shared" si="240"/>
        <v>-1.6541353383458646</v>
      </c>
      <c r="G185">
        <v>830</v>
      </c>
      <c r="H185">
        <f t="shared" si="230"/>
        <v>62.406015037593988</v>
      </c>
      <c r="I185">
        <v>297</v>
      </c>
      <c r="J185">
        <v>169</v>
      </c>
      <c r="K185">
        <f t="shared" si="231"/>
        <v>56.9023569023569</v>
      </c>
      <c r="L185">
        <f t="shared" si="232"/>
        <v>22.330827067669173</v>
      </c>
      <c r="W185">
        <v>174</v>
      </c>
      <c r="X185">
        <v>43</v>
      </c>
      <c r="Y185">
        <f t="shared" si="233"/>
        <v>24.712643678160919</v>
      </c>
      <c r="Z185">
        <f t="shared" si="234"/>
        <v>13.082706766917292</v>
      </c>
      <c r="AA185">
        <v>121</v>
      </c>
      <c r="AB185">
        <v>34</v>
      </c>
      <c r="AC185">
        <f t="shared" si="235"/>
        <v>28.099173553719009</v>
      </c>
      <c r="AD185">
        <v>53</v>
      </c>
      <c r="AE185">
        <v>9</v>
      </c>
      <c r="AF185">
        <f t="shared" si="236"/>
        <v>16.981132075471699</v>
      </c>
      <c r="AG185">
        <v>62</v>
      </c>
      <c r="AH185">
        <v>27</v>
      </c>
      <c r="AI185">
        <f t="shared" si="237"/>
        <v>43.548387096774192</v>
      </c>
      <c r="AJ185">
        <v>16</v>
      </c>
      <c r="AK185">
        <v>7</v>
      </c>
      <c r="AL185">
        <f t="shared" si="243"/>
        <v>43.75</v>
      </c>
      <c r="AM185">
        <f t="shared" si="238"/>
        <v>4.6616541353383463</v>
      </c>
    </row>
    <row r="188" spans="1:39">
      <c r="A188" t="s">
        <v>60</v>
      </c>
    </row>
    <row r="189" spans="1:39">
      <c r="A189" s="1"/>
      <c r="B189" s="1" t="s">
        <v>37</v>
      </c>
      <c r="C189" s="1" t="s">
        <v>0</v>
      </c>
      <c r="D189" s="1" t="s">
        <v>38</v>
      </c>
      <c r="E189" s="1" t="s">
        <v>32</v>
      </c>
      <c r="F189" t="s">
        <v>28</v>
      </c>
      <c r="G189" s="1" t="s">
        <v>1</v>
      </c>
      <c r="H189" s="1" t="s">
        <v>2</v>
      </c>
      <c r="I189" s="1" t="s">
        <v>3</v>
      </c>
      <c r="J189" s="1" t="s">
        <v>4</v>
      </c>
      <c r="K189" s="1" t="s">
        <v>5</v>
      </c>
      <c r="L189" s="1" t="s">
        <v>25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 t="s">
        <v>6</v>
      </c>
      <c r="X189" s="1" t="s">
        <v>7</v>
      </c>
      <c r="Y189" s="1" t="s">
        <v>8</v>
      </c>
      <c r="Z189" s="1" t="s">
        <v>47</v>
      </c>
      <c r="AA189" s="1" t="s">
        <v>9</v>
      </c>
      <c r="AB189" s="1" t="s">
        <v>10</v>
      </c>
      <c r="AC189" s="1" t="s">
        <v>11</v>
      </c>
      <c r="AD189" s="1" t="s">
        <v>12</v>
      </c>
      <c r="AE189" s="1" t="s">
        <v>13</v>
      </c>
      <c r="AF189" s="1" t="s">
        <v>14</v>
      </c>
      <c r="AG189" s="1" t="s">
        <v>15</v>
      </c>
      <c r="AH189" s="1" t="s">
        <v>16</v>
      </c>
      <c r="AI189" s="1" t="s">
        <v>17</v>
      </c>
      <c r="AJ189" t="s">
        <v>18</v>
      </c>
      <c r="AK189" t="s">
        <v>19</v>
      </c>
      <c r="AL189" t="s">
        <v>20</v>
      </c>
      <c r="AM189" t="s">
        <v>46</v>
      </c>
    </row>
    <row r="190" spans="1:39">
      <c r="A190">
        <v>2006</v>
      </c>
      <c r="C190">
        <v>365</v>
      </c>
      <c r="G190">
        <v>152</v>
      </c>
      <c r="H190">
        <f t="shared" ref="H190:H195" si="244">G190/C190*100</f>
        <v>41.643835616438359</v>
      </c>
      <c r="I190">
        <v>66</v>
      </c>
      <c r="J190">
        <v>20</v>
      </c>
      <c r="K190">
        <f t="shared" ref="K190:K195" si="245">J190/I190*100</f>
        <v>30.303030303030305</v>
      </c>
      <c r="L190">
        <f t="shared" ref="L190:L195" si="246">I190/C190*100</f>
        <v>18.082191780821919</v>
      </c>
      <c r="W190">
        <v>59</v>
      </c>
      <c r="X190">
        <v>9</v>
      </c>
      <c r="Y190">
        <f t="shared" ref="Y190:Y195" si="247">X190/W190*100</f>
        <v>15.254237288135593</v>
      </c>
      <c r="Z190">
        <f t="shared" ref="Z190:Z195" si="248">W190/C190*100</f>
        <v>16.164383561643834</v>
      </c>
      <c r="AA190">
        <v>40</v>
      </c>
      <c r="AB190">
        <v>7</v>
      </c>
      <c r="AC190">
        <f t="shared" ref="AC190:AC195" si="249">AB190/AA190*100</f>
        <v>17.5</v>
      </c>
      <c r="AD190">
        <v>19</v>
      </c>
      <c r="AE190">
        <v>2</v>
      </c>
      <c r="AF190">
        <f t="shared" ref="AF190:AF195" si="250">AE190/AD190*100</f>
        <v>10.526315789473683</v>
      </c>
      <c r="AG190">
        <v>11</v>
      </c>
      <c r="AH190">
        <v>1</v>
      </c>
      <c r="AI190">
        <f t="shared" ref="AI190:AI195" si="251">AH190/AG190*100</f>
        <v>9.0909090909090917</v>
      </c>
      <c r="AJ190">
        <v>1</v>
      </c>
      <c r="AK190">
        <v>0</v>
      </c>
      <c r="AL190">
        <v>0</v>
      </c>
      <c r="AM190">
        <f t="shared" ref="AM190:AM195" si="252">AG190/C190*100</f>
        <v>3.0136986301369864</v>
      </c>
    </row>
    <row r="191" spans="1:39">
      <c r="A191">
        <v>2007</v>
      </c>
      <c r="C191">
        <v>286</v>
      </c>
      <c r="E191">
        <f t="shared" ref="E191:E195" si="253">C191-C190</f>
        <v>-79</v>
      </c>
      <c r="F191">
        <f t="shared" ref="F191:F195" si="254">E191/C191*100</f>
        <v>-27.62237762237762</v>
      </c>
      <c r="G191">
        <v>131</v>
      </c>
      <c r="H191">
        <f t="shared" si="244"/>
        <v>45.8041958041958</v>
      </c>
      <c r="I191">
        <v>62</v>
      </c>
      <c r="J191">
        <v>21</v>
      </c>
      <c r="K191">
        <f t="shared" si="245"/>
        <v>33.87096774193548</v>
      </c>
      <c r="L191">
        <f t="shared" si="246"/>
        <v>21.678321678321677</v>
      </c>
      <c r="W191">
        <v>24</v>
      </c>
      <c r="X191">
        <v>4</v>
      </c>
      <c r="Y191">
        <f t="shared" si="247"/>
        <v>16.666666666666664</v>
      </c>
      <c r="Z191">
        <f t="shared" si="248"/>
        <v>8.3916083916083917</v>
      </c>
      <c r="AA191">
        <v>15</v>
      </c>
      <c r="AB191">
        <v>3</v>
      </c>
      <c r="AC191">
        <f t="shared" si="249"/>
        <v>20</v>
      </c>
      <c r="AD191">
        <v>9</v>
      </c>
      <c r="AE191">
        <v>1</v>
      </c>
      <c r="AF191">
        <f t="shared" si="250"/>
        <v>11.111111111111111</v>
      </c>
      <c r="AG191">
        <v>13</v>
      </c>
      <c r="AH191">
        <v>3</v>
      </c>
      <c r="AI191">
        <f t="shared" si="251"/>
        <v>23.076923076923077</v>
      </c>
      <c r="AJ191">
        <v>3</v>
      </c>
      <c r="AK191">
        <v>0</v>
      </c>
      <c r="AL191">
        <v>0</v>
      </c>
      <c r="AM191">
        <f t="shared" si="252"/>
        <v>4.5454545454545459</v>
      </c>
    </row>
    <row r="192" spans="1:39">
      <c r="A192">
        <v>2008</v>
      </c>
      <c r="B192">
        <v>32</v>
      </c>
      <c r="C192">
        <v>347</v>
      </c>
      <c r="D192">
        <f t="shared" ref="D192:D195" si="255">C192/B192</f>
        <v>10.84375</v>
      </c>
      <c r="E192">
        <f t="shared" si="253"/>
        <v>61</v>
      </c>
      <c r="F192">
        <f t="shared" si="254"/>
        <v>17.579250720461097</v>
      </c>
      <c r="G192">
        <v>134</v>
      </c>
      <c r="H192">
        <f t="shared" si="244"/>
        <v>38.616714697406337</v>
      </c>
      <c r="I192">
        <v>84</v>
      </c>
      <c r="J192">
        <v>16</v>
      </c>
      <c r="K192">
        <f t="shared" si="245"/>
        <v>19.047619047619047</v>
      </c>
      <c r="L192">
        <f t="shared" si="246"/>
        <v>24.207492795389047</v>
      </c>
      <c r="W192">
        <v>39</v>
      </c>
      <c r="X192">
        <v>2</v>
      </c>
      <c r="Y192">
        <f t="shared" si="247"/>
        <v>5.1282051282051277</v>
      </c>
      <c r="Z192">
        <f t="shared" si="248"/>
        <v>11.239193083573488</v>
      </c>
      <c r="AA192">
        <v>21</v>
      </c>
      <c r="AB192">
        <v>1</v>
      </c>
      <c r="AC192">
        <f t="shared" si="249"/>
        <v>4.7619047619047619</v>
      </c>
      <c r="AD192">
        <v>18</v>
      </c>
      <c r="AE192">
        <v>1</v>
      </c>
      <c r="AF192">
        <f t="shared" si="250"/>
        <v>5.5555555555555554</v>
      </c>
      <c r="AG192">
        <v>14</v>
      </c>
      <c r="AH192">
        <v>4</v>
      </c>
      <c r="AI192">
        <f t="shared" si="251"/>
        <v>28.571428571428569</v>
      </c>
      <c r="AJ192">
        <v>3</v>
      </c>
      <c r="AK192">
        <v>0</v>
      </c>
      <c r="AL192">
        <v>0</v>
      </c>
      <c r="AM192">
        <f t="shared" si="252"/>
        <v>4.0345821325648412</v>
      </c>
    </row>
    <row r="193" spans="1:40">
      <c r="A193">
        <v>2009</v>
      </c>
      <c r="B193">
        <v>40</v>
      </c>
      <c r="C193">
        <v>492</v>
      </c>
      <c r="D193">
        <f t="shared" si="255"/>
        <v>12.3</v>
      </c>
      <c r="E193">
        <f t="shared" si="253"/>
        <v>145</v>
      </c>
      <c r="F193">
        <f t="shared" si="254"/>
        <v>29.471544715447155</v>
      </c>
      <c r="G193">
        <v>202</v>
      </c>
      <c r="H193">
        <f t="shared" si="244"/>
        <v>41.056910569105689</v>
      </c>
      <c r="I193">
        <v>85</v>
      </c>
      <c r="J193">
        <v>24</v>
      </c>
      <c r="K193">
        <f t="shared" si="245"/>
        <v>28.235294117647058</v>
      </c>
      <c r="L193">
        <f t="shared" si="246"/>
        <v>17.276422764227643</v>
      </c>
      <c r="W193">
        <v>37</v>
      </c>
      <c r="X193">
        <v>7</v>
      </c>
      <c r="Y193">
        <f t="shared" si="247"/>
        <v>18.918918918918919</v>
      </c>
      <c r="Z193">
        <f t="shared" si="248"/>
        <v>7.5203252032520336</v>
      </c>
      <c r="AA193">
        <v>25</v>
      </c>
      <c r="AB193">
        <v>5</v>
      </c>
      <c r="AC193">
        <f t="shared" si="249"/>
        <v>20</v>
      </c>
      <c r="AD193">
        <v>12</v>
      </c>
      <c r="AE193">
        <v>2</v>
      </c>
      <c r="AF193">
        <f t="shared" si="250"/>
        <v>16.666666666666664</v>
      </c>
      <c r="AG193">
        <v>16</v>
      </c>
      <c r="AH193">
        <v>6</v>
      </c>
      <c r="AI193">
        <f t="shared" si="251"/>
        <v>37.5</v>
      </c>
      <c r="AJ193">
        <v>6</v>
      </c>
      <c r="AK193">
        <v>0</v>
      </c>
      <c r="AL193">
        <v>0</v>
      </c>
      <c r="AM193">
        <f t="shared" si="252"/>
        <v>3.2520325203252036</v>
      </c>
    </row>
    <row r="194" spans="1:40">
      <c r="A194">
        <v>2010</v>
      </c>
      <c r="B194">
        <v>58</v>
      </c>
      <c r="C194">
        <v>405</v>
      </c>
      <c r="D194">
        <f t="shared" si="255"/>
        <v>6.9827586206896548</v>
      </c>
      <c r="E194">
        <f t="shared" si="253"/>
        <v>-87</v>
      </c>
      <c r="F194">
        <f t="shared" si="254"/>
        <v>-21.481481481481481</v>
      </c>
      <c r="G194">
        <v>224</v>
      </c>
      <c r="H194">
        <f t="shared" si="244"/>
        <v>55.308641975308639</v>
      </c>
      <c r="I194">
        <v>64</v>
      </c>
      <c r="J194">
        <v>30</v>
      </c>
      <c r="K194">
        <f t="shared" si="245"/>
        <v>46.875</v>
      </c>
      <c r="L194">
        <f t="shared" si="246"/>
        <v>15.802469135802468</v>
      </c>
      <c r="W194">
        <v>37</v>
      </c>
      <c r="X194">
        <v>6</v>
      </c>
      <c r="Y194">
        <f t="shared" si="247"/>
        <v>16.216216216216218</v>
      </c>
      <c r="Z194">
        <f t="shared" si="248"/>
        <v>9.1358024691358022</v>
      </c>
      <c r="AA194">
        <v>29</v>
      </c>
      <c r="AB194">
        <v>5</v>
      </c>
      <c r="AC194">
        <f t="shared" si="249"/>
        <v>17.241379310344829</v>
      </c>
      <c r="AD194">
        <v>8</v>
      </c>
      <c r="AE194">
        <v>1</v>
      </c>
      <c r="AF194">
        <f t="shared" si="250"/>
        <v>12.5</v>
      </c>
      <c r="AG194">
        <v>13</v>
      </c>
      <c r="AH194">
        <v>2</v>
      </c>
      <c r="AI194">
        <f t="shared" si="251"/>
        <v>15.384615384615385</v>
      </c>
      <c r="AJ194">
        <v>1</v>
      </c>
      <c r="AK194">
        <v>0</v>
      </c>
      <c r="AL194">
        <v>0</v>
      </c>
      <c r="AM194">
        <f t="shared" si="252"/>
        <v>3.2098765432098766</v>
      </c>
    </row>
    <row r="195" spans="1:40">
      <c r="A195">
        <v>2011</v>
      </c>
      <c r="B195">
        <v>61</v>
      </c>
      <c r="C195">
        <v>412</v>
      </c>
      <c r="D195">
        <f t="shared" si="255"/>
        <v>6.7540983606557381</v>
      </c>
      <c r="E195">
        <f t="shared" si="253"/>
        <v>7</v>
      </c>
      <c r="F195">
        <f t="shared" si="254"/>
        <v>1.6990291262135921</v>
      </c>
      <c r="G195">
        <v>242</v>
      </c>
      <c r="H195">
        <f t="shared" si="244"/>
        <v>58.737864077669897</v>
      </c>
      <c r="I195">
        <v>92</v>
      </c>
      <c r="J195">
        <v>40</v>
      </c>
      <c r="K195">
        <f t="shared" si="245"/>
        <v>43.478260869565219</v>
      </c>
      <c r="L195">
        <f t="shared" si="246"/>
        <v>22.330097087378643</v>
      </c>
      <c r="W195">
        <v>20</v>
      </c>
      <c r="X195">
        <v>2</v>
      </c>
      <c r="Y195">
        <f t="shared" si="247"/>
        <v>10</v>
      </c>
      <c r="Z195">
        <f t="shared" si="248"/>
        <v>4.8543689320388346</v>
      </c>
      <c r="AA195">
        <v>13</v>
      </c>
      <c r="AB195">
        <v>1</v>
      </c>
      <c r="AC195">
        <f t="shared" si="249"/>
        <v>7.6923076923076925</v>
      </c>
      <c r="AD195">
        <v>7</v>
      </c>
      <c r="AE195">
        <v>1</v>
      </c>
      <c r="AF195">
        <f t="shared" si="250"/>
        <v>14.285714285714285</v>
      </c>
      <c r="AG195">
        <v>8</v>
      </c>
      <c r="AH195">
        <v>0</v>
      </c>
      <c r="AI195">
        <f t="shared" si="251"/>
        <v>0</v>
      </c>
      <c r="AJ195">
        <v>3</v>
      </c>
      <c r="AK195">
        <v>0</v>
      </c>
      <c r="AL195">
        <v>0</v>
      </c>
      <c r="AM195">
        <f t="shared" si="252"/>
        <v>1.9417475728155338</v>
      </c>
    </row>
    <row r="196" spans="1:40">
      <c r="E196">
        <f>C195-C190</f>
        <v>47</v>
      </c>
    </row>
    <row r="198" spans="1:40">
      <c r="A198" t="s">
        <v>61</v>
      </c>
    </row>
    <row r="199" spans="1:40">
      <c r="A199" s="1"/>
      <c r="B199" s="1" t="s">
        <v>37</v>
      </c>
      <c r="C199" s="1" t="s">
        <v>0</v>
      </c>
      <c r="D199" s="1" t="s">
        <v>38</v>
      </c>
      <c r="E199" s="1" t="s">
        <v>32</v>
      </c>
      <c r="F199" t="s">
        <v>28</v>
      </c>
      <c r="G199" s="1" t="s">
        <v>1</v>
      </c>
      <c r="H199" s="1" t="s">
        <v>2</v>
      </c>
      <c r="I199" s="1" t="s">
        <v>3</v>
      </c>
      <c r="J199" s="1" t="s">
        <v>4</v>
      </c>
      <c r="K199" s="1" t="s">
        <v>5</v>
      </c>
      <c r="L199" s="1" t="s">
        <v>25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 t="s">
        <v>6</v>
      </c>
      <c r="X199" s="1" t="s">
        <v>7</v>
      </c>
      <c r="Y199" s="1" t="s">
        <v>8</v>
      </c>
      <c r="Z199" s="1" t="s">
        <v>47</v>
      </c>
      <c r="AA199" s="1" t="s">
        <v>9</v>
      </c>
      <c r="AB199" s="1" t="s">
        <v>10</v>
      </c>
      <c r="AC199" s="1" t="s">
        <v>11</v>
      </c>
      <c r="AD199" s="1" t="s">
        <v>12</v>
      </c>
      <c r="AE199" s="1" t="s">
        <v>13</v>
      </c>
      <c r="AF199" s="1" t="s">
        <v>14</v>
      </c>
      <c r="AG199" s="1" t="s">
        <v>15</v>
      </c>
      <c r="AH199" s="1" t="s">
        <v>16</v>
      </c>
      <c r="AI199" s="1" t="s">
        <v>17</v>
      </c>
      <c r="AJ199" t="s">
        <v>18</v>
      </c>
      <c r="AK199" t="s">
        <v>19</v>
      </c>
      <c r="AL199" t="s">
        <v>20</v>
      </c>
      <c r="AM199" t="s">
        <v>46</v>
      </c>
    </row>
    <row r="200" spans="1:40">
      <c r="A200">
        <v>2006</v>
      </c>
      <c r="C200">
        <v>82</v>
      </c>
      <c r="G200">
        <v>51</v>
      </c>
      <c r="H200">
        <f t="shared" ref="H200:H204" si="256">G200/C200*100</f>
        <v>62.195121951219512</v>
      </c>
      <c r="I200">
        <v>14</v>
      </c>
      <c r="J200">
        <v>10</v>
      </c>
      <c r="K200">
        <f t="shared" ref="K200:K204" si="257">J200/I200*100</f>
        <v>71.428571428571431</v>
      </c>
      <c r="L200">
        <f t="shared" ref="L200:L204" si="258">I200/C200*100</f>
        <v>17.073170731707318</v>
      </c>
      <c r="W200">
        <v>7</v>
      </c>
      <c r="X200">
        <v>5</v>
      </c>
      <c r="Y200">
        <f t="shared" ref="Y200:Y204" si="259">X200/W200*100</f>
        <v>71.428571428571431</v>
      </c>
      <c r="Z200">
        <f t="shared" ref="Z200:Z204" si="260">W200/C200*100</f>
        <v>8.536585365853659</v>
      </c>
      <c r="AA200">
        <v>7</v>
      </c>
      <c r="AB200">
        <v>5</v>
      </c>
      <c r="AC200">
        <f t="shared" ref="AC200:AC203" si="261">AB200/AA200*100</f>
        <v>71.428571428571431</v>
      </c>
      <c r="AD200">
        <v>0</v>
      </c>
      <c r="AE200">
        <v>0</v>
      </c>
      <c r="AF200">
        <v>0</v>
      </c>
      <c r="AG200">
        <v>2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f t="shared" ref="AM200:AM205" si="262">AG200/C200*100</f>
        <v>2.4390243902439024</v>
      </c>
    </row>
    <row r="201" spans="1:40">
      <c r="A201">
        <v>2007</v>
      </c>
      <c r="C201">
        <v>67</v>
      </c>
      <c r="E201">
        <f t="shared" ref="E201:E205" si="263">C201-C200</f>
        <v>-15</v>
      </c>
      <c r="F201">
        <f t="shared" ref="F201:F205" si="264">E201/C201*100</f>
        <v>-22.388059701492537</v>
      </c>
      <c r="G201">
        <v>23</v>
      </c>
      <c r="H201">
        <f t="shared" si="256"/>
        <v>34.328358208955223</v>
      </c>
      <c r="I201">
        <v>14</v>
      </c>
      <c r="J201">
        <v>2</v>
      </c>
      <c r="K201">
        <f t="shared" si="257"/>
        <v>14.285714285714285</v>
      </c>
      <c r="L201">
        <f t="shared" si="258"/>
        <v>20.8955223880597</v>
      </c>
      <c r="W201">
        <v>4</v>
      </c>
      <c r="X201">
        <v>0</v>
      </c>
      <c r="Y201">
        <v>0</v>
      </c>
      <c r="Z201">
        <f t="shared" si="260"/>
        <v>5.9701492537313428</v>
      </c>
      <c r="AA201">
        <v>4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f t="shared" si="262"/>
        <v>0</v>
      </c>
    </row>
    <row r="202" spans="1:40">
      <c r="A202">
        <v>2008</v>
      </c>
      <c r="B202">
        <v>14</v>
      </c>
      <c r="C202">
        <v>56</v>
      </c>
      <c r="D202">
        <f t="shared" ref="D202:D205" si="265">C202/B202</f>
        <v>4</v>
      </c>
      <c r="E202">
        <f t="shared" si="263"/>
        <v>-11</v>
      </c>
      <c r="F202">
        <f t="shared" si="264"/>
        <v>-19.642857142857142</v>
      </c>
      <c r="G202">
        <v>35</v>
      </c>
      <c r="H202">
        <f t="shared" si="256"/>
        <v>62.5</v>
      </c>
      <c r="I202">
        <v>16</v>
      </c>
      <c r="J202">
        <v>10</v>
      </c>
      <c r="K202">
        <f t="shared" si="257"/>
        <v>62.5</v>
      </c>
      <c r="L202">
        <f t="shared" si="258"/>
        <v>28.571428571428569</v>
      </c>
      <c r="W202">
        <v>7</v>
      </c>
      <c r="X202">
        <v>4</v>
      </c>
      <c r="Y202">
        <f t="shared" si="259"/>
        <v>57.142857142857139</v>
      </c>
      <c r="Z202">
        <f t="shared" si="260"/>
        <v>12.5</v>
      </c>
      <c r="AA202">
        <v>5</v>
      </c>
      <c r="AB202">
        <v>3</v>
      </c>
      <c r="AC202">
        <f t="shared" si="261"/>
        <v>60</v>
      </c>
      <c r="AD202">
        <v>2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f t="shared" si="262"/>
        <v>0</v>
      </c>
    </row>
    <row r="203" spans="1:40">
      <c r="A203">
        <v>2009</v>
      </c>
      <c r="B203">
        <v>17</v>
      </c>
      <c r="C203">
        <v>78</v>
      </c>
      <c r="D203">
        <f t="shared" si="265"/>
        <v>4.5882352941176467</v>
      </c>
      <c r="E203">
        <f t="shared" si="263"/>
        <v>22</v>
      </c>
      <c r="F203">
        <f t="shared" si="264"/>
        <v>28.205128205128204</v>
      </c>
      <c r="G203">
        <v>51</v>
      </c>
      <c r="H203">
        <f t="shared" si="256"/>
        <v>65.384615384615387</v>
      </c>
      <c r="I203">
        <v>9</v>
      </c>
      <c r="J203">
        <v>1</v>
      </c>
      <c r="K203">
        <f t="shared" si="257"/>
        <v>11.111111111111111</v>
      </c>
      <c r="L203">
        <f t="shared" si="258"/>
        <v>11.538461538461538</v>
      </c>
      <c r="W203">
        <v>13</v>
      </c>
      <c r="X203">
        <v>4</v>
      </c>
      <c r="Y203">
        <f t="shared" si="259"/>
        <v>30.76923076923077</v>
      </c>
      <c r="Z203">
        <f t="shared" si="260"/>
        <v>16.666666666666664</v>
      </c>
      <c r="AA203">
        <v>8</v>
      </c>
      <c r="AB203">
        <v>4</v>
      </c>
      <c r="AC203">
        <f t="shared" si="261"/>
        <v>50</v>
      </c>
      <c r="AD203">
        <v>5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f t="shared" si="262"/>
        <v>1.2820512820512819</v>
      </c>
    </row>
    <row r="204" spans="1:40">
      <c r="A204">
        <v>2010</v>
      </c>
      <c r="B204">
        <v>13</v>
      </c>
      <c r="C204">
        <v>90</v>
      </c>
      <c r="D204">
        <f t="shared" si="265"/>
        <v>6.9230769230769234</v>
      </c>
      <c r="E204">
        <f t="shared" si="263"/>
        <v>12</v>
      </c>
      <c r="F204">
        <f t="shared" si="264"/>
        <v>13.333333333333334</v>
      </c>
      <c r="G204">
        <v>57</v>
      </c>
      <c r="H204">
        <f t="shared" si="256"/>
        <v>63.333333333333329</v>
      </c>
      <c r="I204">
        <v>22</v>
      </c>
      <c r="J204">
        <v>9</v>
      </c>
      <c r="K204">
        <f t="shared" si="257"/>
        <v>40.909090909090914</v>
      </c>
      <c r="L204">
        <f t="shared" si="258"/>
        <v>24.444444444444443</v>
      </c>
      <c r="W204">
        <v>5</v>
      </c>
      <c r="X204">
        <v>1</v>
      </c>
      <c r="Y204">
        <f t="shared" si="259"/>
        <v>20</v>
      </c>
      <c r="Z204">
        <f t="shared" si="260"/>
        <v>5.5555555555555554</v>
      </c>
      <c r="AA204">
        <v>4</v>
      </c>
      <c r="AB204">
        <v>0</v>
      </c>
      <c r="AC204">
        <v>0</v>
      </c>
      <c r="AD204">
        <v>1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f t="shared" si="262"/>
        <v>0</v>
      </c>
      <c r="AN204" t="s">
        <v>34</v>
      </c>
    </row>
    <row r="205" spans="1:40">
      <c r="A205">
        <v>2011</v>
      </c>
      <c r="B205">
        <v>15</v>
      </c>
      <c r="C205">
        <v>134</v>
      </c>
      <c r="D205">
        <f t="shared" si="265"/>
        <v>8.9333333333333336</v>
      </c>
      <c r="E205">
        <f t="shared" si="263"/>
        <v>44</v>
      </c>
      <c r="F205">
        <f t="shared" si="264"/>
        <v>32.835820895522389</v>
      </c>
      <c r="G205">
        <v>90</v>
      </c>
      <c r="H205">
        <f t="shared" ref="H205" si="266">G205/C205*100</f>
        <v>67.164179104477611</v>
      </c>
      <c r="I205">
        <v>27</v>
      </c>
      <c r="J205">
        <v>17</v>
      </c>
      <c r="K205">
        <f t="shared" ref="K205" si="267">J205/I205*100</f>
        <v>62.962962962962962</v>
      </c>
      <c r="L205">
        <f t="shared" ref="L205" si="268">I205/C205*100</f>
        <v>20.149253731343283</v>
      </c>
      <c r="W205">
        <v>5</v>
      </c>
      <c r="X205">
        <v>2</v>
      </c>
      <c r="Y205">
        <f t="shared" ref="Y205" si="269">X205/W205*100</f>
        <v>40</v>
      </c>
      <c r="Z205">
        <f t="shared" ref="Z205" si="270">W205/C205*100</f>
        <v>3.7313432835820892</v>
      </c>
      <c r="AA205">
        <v>3</v>
      </c>
      <c r="AB205">
        <v>0</v>
      </c>
      <c r="AC205">
        <v>0</v>
      </c>
      <c r="AD205">
        <v>2</v>
      </c>
      <c r="AE205">
        <v>0</v>
      </c>
      <c r="AF205">
        <v>0</v>
      </c>
      <c r="AG205">
        <v>3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f t="shared" si="262"/>
        <v>2.2388059701492535</v>
      </c>
      <c r="AN205" t="s">
        <v>33</v>
      </c>
    </row>
    <row r="206" spans="1:40">
      <c r="E206">
        <f>C205-C200</f>
        <v>52</v>
      </c>
    </row>
    <row r="208" spans="1:40">
      <c r="A208" t="s">
        <v>62</v>
      </c>
    </row>
    <row r="209" spans="1:39">
      <c r="A209" s="1"/>
      <c r="B209" s="1" t="s">
        <v>37</v>
      </c>
      <c r="C209" s="1" t="s">
        <v>0</v>
      </c>
      <c r="D209" s="1" t="s">
        <v>38</v>
      </c>
      <c r="E209" s="1" t="s">
        <v>32</v>
      </c>
      <c r="F209" t="s">
        <v>28</v>
      </c>
      <c r="G209" s="1" t="s">
        <v>1</v>
      </c>
      <c r="H209" s="1" t="s">
        <v>2</v>
      </c>
      <c r="I209" s="1" t="s">
        <v>3</v>
      </c>
      <c r="J209" s="1" t="s">
        <v>4</v>
      </c>
      <c r="K209" s="1" t="s">
        <v>5</v>
      </c>
      <c r="L209" s="1" t="s">
        <v>25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 t="s">
        <v>6</v>
      </c>
      <c r="X209" s="1" t="s">
        <v>7</v>
      </c>
      <c r="Y209" s="1" t="s">
        <v>8</v>
      </c>
      <c r="Z209" s="1" t="s">
        <v>47</v>
      </c>
      <c r="AA209" s="1" t="s">
        <v>9</v>
      </c>
      <c r="AB209" s="1" t="s">
        <v>10</v>
      </c>
      <c r="AC209" s="1" t="s">
        <v>11</v>
      </c>
      <c r="AD209" s="1" t="s">
        <v>12</v>
      </c>
      <c r="AE209" s="1" t="s">
        <v>13</v>
      </c>
      <c r="AF209" s="1" t="s">
        <v>14</v>
      </c>
      <c r="AG209" s="1" t="s">
        <v>15</v>
      </c>
      <c r="AH209" s="1" t="s">
        <v>16</v>
      </c>
      <c r="AI209" s="1" t="s">
        <v>17</v>
      </c>
      <c r="AJ209" t="s">
        <v>18</v>
      </c>
      <c r="AK209" t="s">
        <v>19</v>
      </c>
      <c r="AL209" t="s">
        <v>20</v>
      </c>
      <c r="AM209" t="s">
        <v>46</v>
      </c>
    </row>
    <row r="210" spans="1:39">
      <c r="A210" s="1">
        <v>2006</v>
      </c>
    </row>
    <row r="211" spans="1:39">
      <c r="A211" s="1">
        <v>2007</v>
      </c>
    </row>
    <row r="212" spans="1:39">
      <c r="A212" s="1">
        <v>2008</v>
      </c>
      <c r="B212">
        <v>55</v>
      </c>
    </row>
    <row r="213" spans="1:39">
      <c r="A213" s="1">
        <v>2009</v>
      </c>
      <c r="B213">
        <v>65</v>
      </c>
    </row>
    <row r="214" spans="1:39">
      <c r="A214" s="1">
        <v>2010</v>
      </c>
      <c r="B214">
        <v>77</v>
      </c>
    </row>
    <row r="215" spans="1:39">
      <c r="A215" s="1">
        <v>2011</v>
      </c>
      <c r="B215">
        <v>84</v>
      </c>
    </row>
    <row r="217" spans="1:39">
      <c r="A217" t="s">
        <v>63</v>
      </c>
    </row>
    <row r="219" spans="1:39">
      <c r="A219" s="1">
        <v>2006</v>
      </c>
    </row>
    <row r="220" spans="1:39">
      <c r="A220" s="1">
        <v>2007</v>
      </c>
    </row>
    <row r="221" spans="1:39">
      <c r="A221" s="1">
        <v>2008</v>
      </c>
      <c r="B221">
        <v>26</v>
      </c>
    </row>
    <row r="222" spans="1:39">
      <c r="A222" s="1">
        <v>2009</v>
      </c>
      <c r="B222">
        <v>26</v>
      </c>
    </row>
    <row r="223" spans="1:39">
      <c r="A223" s="1">
        <v>2010</v>
      </c>
      <c r="B223">
        <v>34</v>
      </c>
    </row>
    <row r="224" spans="1:39">
      <c r="A224" s="1">
        <v>2011</v>
      </c>
      <c r="B224">
        <v>32</v>
      </c>
    </row>
    <row r="227" spans="1:8">
      <c r="A227" t="s">
        <v>31</v>
      </c>
    </row>
    <row r="228" spans="1:8">
      <c r="A228" t="s">
        <v>43</v>
      </c>
    </row>
    <row r="229" spans="1:8">
      <c r="A229" t="s">
        <v>44</v>
      </c>
    </row>
    <row r="230" spans="1:8">
      <c r="C230" t="s">
        <v>21</v>
      </c>
    </row>
    <row r="231" spans="1:8">
      <c r="G231" t="s">
        <v>6</v>
      </c>
      <c r="H231" t="s">
        <v>7</v>
      </c>
    </row>
    <row r="232" spans="1:8">
      <c r="C232">
        <v>2006</v>
      </c>
      <c r="G232">
        <v>67</v>
      </c>
      <c r="H232">
        <v>2</v>
      </c>
    </row>
    <row r="233" spans="1:8">
      <c r="C233">
        <v>2007</v>
      </c>
      <c r="G233">
        <v>40</v>
      </c>
      <c r="H233">
        <v>9</v>
      </c>
    </row>
    <row r="234" spans="1:8">
      <c r="C234">
        <v>2008</v>
      </c>
      <c r="G234">
        <v>84</v>
      </c>
      <c r="H234">
        <v>9</v>
      </c>
    </row>
    <row r="235" spans="1:8">
      <c r="C235">
        <v>2009</v>
      </c>
      <c r="G235">
        <v>69</v>
      </c>
      <c r="H235">
        <v>7</v>
      </c>
    </row>
    <row r="236" spans="1:8">
      <c r="C236">
        <v>2010</v>
      </c>
      <c r="G236">
        <v>68</v>
      </c>
      <c r="H236">
        <v>16</v>
      </c>
    </row>
    <row r="237" spans="1:8">
      <c r="C237">
        <v>2011</v>
      </c>
      <c r="G237">
        <v>79</v>
      </c>
      <c r="H237">
        <v>17</v>
      </c>
    </row>
    <row r="241" spans="7:9">
      <c r="G241" t="s">
        <v>22</v>
      </c>
    </row>
    <row r="242" spans="7:9">
      <c r="H242" t="s">
        <v>6</v>
      </c>
      <c r="I242" t="s">
        <v>7</v>
      </c>
    </row>
    <row r="243" spans="7:9">
      <c r="G243">
        <v>2006</v>
      </c>
      <c r="H243">
        <v>13</v>
      </c>
      <c r="I243">
        <v>1</v>
      </c>
    </row>
    <row r="244" spans="7:9">
      <c r="G244">
        <v>2007</v>
      </c>
      <c r="H244">
        <v>4</v>
      </c>
      <c r="I244">
        <v>0</v>
      </c>
    </row>
    <row r="245" spans="7:9">
      <c r="G245">
        <v>2008</v>
      </c>
      <c r="H245">
        <v>3</v>
      </c>
      <c r="I245">
        <v>0</v>
      </c>
    </row>
    <row r="246" spans="7:9">
      <c r="G246">
        <v>2009</v>
      </c>
      <c r="H246">
        <v>11</v>
      </c>
      <c r="I246">
        <v>6</v>
      </c>
    </row>
    <row r="247" spans="7:9">
      <c r="G247">
        <v>2010</v>
      </c>
      <c r="H247">
        <v>84</v>
      </c>
      <c r="I247">
        <v>9</v>
      </c>
    </row>
    <row r="248" spans="7:9">
      <c r="G248">
        <v>2011</v>
      </c>
      <c r="H248">
        <v>33</v>
      </c>
      <c r="I248">
        <v>8</v>
      </c>
    </row>
    <row r="257" spans="1:7">
      <c r="A257" t="s">
        <v>23</v>
      </c>
    </row>
    <row r="258" spans="1:7">
      <c r="C258" t="s">
        <v>15</v>
      </c>
      <c r="G258" t="s">
        <v>16</v>
      </c>
    </row>
    <row r="259" spans="1:7">
      <c r="A259">
        <v>2006</v>
      </c>
      <c r="C259">
        <v>14</v>
      </c>
      <c r="G259">
        <v>3</v>
      </c>
    </row>
    <row r="260" spans="1:7">
      <c r="A260">
        <v>2007</v>
      </c>
      <c r="C260">
        <v>13</v>
      </c>
      <c r="G260">
        <v>3</v>
      </c>
    </row>
    <row r="261" spans="1:7">
      <c r="A261">
        <v>2008</v>
      </c>
      <c r="C261">
        <v>22</v>
      </c>
      <c r="G261">
        <v>7</v>
      </c>
    </row>
    <row r="262" spans="1:7">
      <c r="A262">
        <v>2009</v>
      </c>
      <c r="C262">
        <v>27</v>
      </c>
      <c r="G262">
        <v>11</v>
      </c>
    </row>
    <row r="263" spans="1:7">
      <c r="A263">
        <v>2010</v>
      </c>
      <c r="C263">
        <v>30</v>
      </c>
      <c r="G263">
        <v>9</v>
      </c>
    </row>
    <row r="264" spans="1:7">
      <c r="A264">
        <v>2011</v>
      </c>
      <c r="C264">
        <v>54</v>
      </c>
      <c r="G264">
        <v>21</v>
      </c>
    </row>
    <row r="273" spans="1:33">
      <c r="C273" t="s">
        <v>15</v>
      </c>
      <c r="G273" t="s">
        <v>16</v>
      </c>
    </row>
    <row r="274" spans="1:33">
      <c r="A274">
        <v>2006</v>
      </c>
      <c r="C274">
        <v>10</v>
      </c>
      <c r="G274">
        <v>3</v>
      </c>
    </row>
    <row r="275" spans="1:33">
      <c r="A275">
        <v>2007</v>
      </c>
      <c r="C275">
        <v>9</v>
      </c>
      <c r="G275">
        <v>0</v>
      </c>
    </row>
    <row r="276" spans="1:33">
      <c r="A276">
        <v>2008</v>
      </c>
      <c r="C276">
        <v>15</v>
      </c>
      <c r="G276">
        <v>4</v>
      </c>
    </row>
    <row r="277" spans="1:33">
      <c r="A277">
        <v>2009</v>
      </c>
      <c r="C277">
        <v>15</v>
      </c>
      <c r="G277">
        <v>3</v>
      </c>
    </row>
    <row r="278" spans="1:33">
      <c r="A278">
        <v>2010</v>
      </c>
      <c r="C278">
        <v>22</v>
      </c>
      <c r="G278">
        <v>7</v>
      </c>
    </row>
    <row r="279" spans="1:33">
      <c r="A279">
        <v>2011</v>
      </c>
      <c r="C279">
        <v>32</v>
      </c>
      <c r="G279">
        <v>13</v>
      </c>
    </row>
    <row r="284" spans="1:33">
      <c r="H284" s="2">
        <v>1004</v>
      </c>
      <c r="I284" s="2">
        <v>164</v>
      </c>
      <c r="J284" s="2">
        <v>887</v>
      </c>
      <c r="K284" s="2">
        <v>159</v>
      </c>
      <c r="L284" s="2">
        <v>608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4">
        <v>109</v>
      </c>
      <c r="X284" s="6">
        <v>541</v>
      </c>
      <c r="Y284" s="6">
        <v>98</v>
      </c>
      <c r="Z284" s="6"/>
      <c r="AA284" s="8">
        <v>440</v>
      </c>
      <c r="AB284" s="10">
        <v>81</v>
      </c>
      <c r="AC284" s="6">
        <v>518</v>
      </c>
      <c r="AD284" s="6">
        <v>100</v>
      </c>
      <c r="AE284" s="6">
        <v>14</v>
      </c>
      <c r="AF284" s="2">
        <v>22</v>
      </c>
      <c r="AG284" s="4">
        <v>26</v>
      </c>
    </row>
    <row r="285" spans="1:33">
      <c r="H285" s="3">
        <v>794</v>
      </c>
      <c r="I285" s="3">
        <v>169</v>
      </c>
      <c r="J285" s="3">
        <v>683</v>
      </c>
      <c r="K285" s="3">
        <v>129</v>
      </c>
      <c r="L285" s="3">
        <v>591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5">
        <v>100</v>
      </c>
      <c r="X285" s="7">
        <v>470</v>
      </c>
      <c r="Y285" s="7">
        <v>92</v>
      </c>
      <c r="Z285" s="7"/>
      <c r="AA285" s="9">
        <v>505</v>
      </c>
      <c r="AB285" s="11">
        <v>96</v>
      </c>
      <c r="AC285" s="7">
        <v>467</v>
      </c>
      <c r="AD285" s="7">
        <v>86</v>
      </c>
      <c r="AE285" s="7">
        <v>14</v>
      </c>
      <c r="AF285" s="3">
        <v>19</v>
      </c>
      <c r="AG285" s="5">
        <v>22</v>
      </c>
    </row>
    <row r="286" spans="1:33">
      <c r="H286" s="3">
        <v>426</v>
      </c>
      <c r="I286" s="3">
        <v>96</v>
      </c>
      <c r="J286" s="3">
        <v>363</v>
      </c>
      <c r="K286" s="3">
        <v>72</v>
      </c>
      <c r="L286" s="3">
        <v>281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5">
        <v>65</v>
      </c>
      <c r="X286" s="7">
        <v>274</v>
      </c>
      <c r="Y286" s="7">
        <v>56</v>
      </c>
      <c r="Z286" s="7"/>
      <c r="AA286" s="9">
        <v>275</v>
      </c>
      <c r="AB286" s="11">
        <v>57</v>
      </c>
      <c r="AC286" s="7">
        <v>292</v>
      </c>
      <c r="AD286" s="7">
        <v>48</v>
      </c>
      <c r="AE286" s="7">
        <v>6</v>
      </c>
      <c r="AF286" s="3">
        <v>11</v>
      </c>
      <c r="AG286" s="5">
        <v>13</v>
      </c>
    </row>
    <row r="287" spans="1:33">
      <c r="H287">
        <f t="shared" ref="H287:AB287" si="271">SUM(H284:H286)</f>
        <v>2224</v>
      </c>
      <c r="I287">
        <f t="shared" si="271"/>
        <v>429</v>
      </c>
      <c r="J287">
        <f t="shared" si="271"/>
        <v>1933</v>
      </c>
      <c r="K287">
        <f t="shared" si="271"/>
        <v>360</v>
      </c>
      <c r="L287">
        <f t="shared" si="271"/>
        <v>1480</v>
      </c>
      <c r="W287">
        <f t="shared" si="271"/>
        <v>274</v>
      </c>
      <c r="X287">
        <f t="shared" si="271"/>
        <v>1285</v>
      </c>
      <c r="Y287">
        <f t="shared" si="271"/>
        <v>246</v>
      </c>
      <c r="AA287">
        <f t="shared" si="271"/>
        <v>1220</v>
      </c>
      <c r="AB287">
        <f t="shared" si="271"/>
        <v>234</v>
      </c>
      <c r="AC287">
        <f>SUM(AC284:AC286)</f>
        <v>1277</v>
      </c>
      <c r="AD287">
        <f>SUM(AD284:AD286)</f>
        <v>234</v>
      </c>
      <c r="AE287">
        <f>SUM(AE284:AE286)</f>
        <v>34</v>
      </c>
      <c r="AF287">
        <f>SUM(AF284:AF286)</f>
        <v>52</v>
      </c>
      <c r="AG287">
        <f>SUM(AG284:AG286)</f>
        <v>61</v>
      </c>
    </row>
    <row r="289" spans="8:37">
      <c r="H289" s="2">
        <v>48</v>
      </c>
      <c r="I289" s="4">
        <v>6</v>
      </c>
      <c r="J289" s="4">
        <v>46</v>
      </c>
      <c r="K289" s="4">
        <v>12</v>
      </c>
      <c r="L289" s="2">
        <v>3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>
        <v>41</v>
      </c>
      <c r="X289" s="2">
        <v>8</v>
      </c>
      <c r="Y289" s="8">
        <v>28</v>
      </c>
      <c r="Z289" s="8"/>
      <c r="AA289" s="6">
        <v>3060</v>
      </c>
      <c r="AB289" s="6">
        <v>450</v>
      </c>
      <c r="AC289" s="6">
        <v>30</v>
      </c>
      <c r="AD289" s="10">
        <v>27</v>
      </c>
      <c r="AE289" s="8">
        <v>2782</v>
      </c>
      <c r="AF289" s="8">
        <v>396</v>
      </c>
      <c r="AG289" s="8">
        <v>25</v>
      </c>
      <c r="AH289" s="2">
        <v>64</v>
      </c>
      <c r="AI289" s="2">
        <v>5</v>
      </c>
      <c r="AJ289" s="2">
        <v>2</v>
      </c>
      <c r="AK289" s="2">
        <v>53</v>
      </c>
    </row>
    <row r="290" spans="8:37">
      <c r="H290" s="3">
        <v>48</v>
      </c>
      <c r="I290" s="5">
        <v>14</v>
      </c>
      <c r="J290" s="5">
        <v>55</v>
      </c>
      <c r="K290" s="5">
        <v>10</v>
      </c>
      <c r="L290" s="3">
        <v>15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>
        <v>55</v>
      </c>
      <c r="X290" s="3">
        <v>7</v>
      </c>
      <c r="Y290" s="9">
        <v>34</v>
      </c>
      <c r="Z290" s="9"/>
      <c r="AA290" s="7">
        <v>3130</v>
      </c>
      <c r="AB290" s="7">
        <v>490</v>
      </c>
      <c r="AC290" s="7">
        <v>56</v>
      </c>
      <c r="AD290" s="11">
        <v>47</v>
      </c>
      <c r="AE290" s="9">
        <v>3301</v>
      </c>
      <c r="AF290" s="9">
        <v>491</v>
      </c>
      <c r="AG290" s="9">
        <v>56</v>
      </c>
      <c r="AH290" s="3">
        <v>97</v>
      </c>
      <c r="AI290" s="3">
        <v>13</v>
      </c>
      <c r="AJ290" s="3">
        <v>12</v>
      </c>
      <c r="AK290" s="3">
        <v>107</v>
      </c>
    </row>
    <row r="291" spans="8:37">
      <c r="H291" s="3">
        <v>34</v>
      </c>
      <c r="I291" s="5">
        <v>10</v>
      </c>
      <c r="J291" s="5">
        <v>26</v>
      </c>
      <c r="K291" s="5">
        <v>6</v>
      </c>
      <c r="L291" s="3">
        <v>9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>
        <v>31</v>
      </c>
      <c r="X291" s="3">
        <v>8</v>
      </c>
      <c r="Y291" s="9">
        <v>30</v>
      </c>
      <c r="Z291" s="9"/>
      <c r="AA291" s="7">
        <v>2037</v>
      </c>
      <c r="AB291" s="7">
        <v>311</v>
      </c>
      <c r="AC291" s="7">
        <v>68</v>
      </c>
      <c r="AD291" s="11">
        <v>51</v>
      </c>
      <c r="AE291" s="9">
        <v>2101</v>
      </c>
      <c r="AF291" s="9">
        <v>375</v>
      </c>
      <c r="AG291" s="9">
        <v>46</v>
      </c>
      <c r="AH291" s="3">
        <v>77</v>
      </c>
      <c r="AI291" s="3">
        <v>18</v>
      </c>
      <c r="AJ291" s="3">
        <v>24</v>
      </c>
      <c r="AK291" s="3">
        <v>100</v>
      </c>
    </row>
    <row r="292" spans="8:37">
      <c r="H292">
        <f t="shared" ref="H292:Y292" si="272">SUM(H289:H291)</f>
        <v>130</v>
      </c>
      <c r="I292">
        <f t="shared" si="272"/>
        <v>30</v>
      </c>
      <c r="J292">
        <f t="shared" si="272"/>
        <v>127</v>
      </c>
      <c r="K292">
        <f t="shared" si="272"/>
        <v>28</v>
      </c>
      <c r="L292">
        <f t="shared" si="272"/>
        <v>27</v>
      </c>
      <c r="W292">
        <f t="shared" si="272"/>
        <v>127</v>
      </c>
      <c r="X292">
        <f t="shared" si="272"/>
        <v>23</v>
      </c>
      <c r="Y292">
        <f t="shared" si="272"/>
        <v>92</v>
      </c>
      <c r="AA292">
        <f t="shared" ref="AA292:AG292" si="273">SUM(AA289:AA291)</f>
        <v>8227</v>
      </c>
      <c r="AB292">
        <f t="shared" si="273"/>
        <v>1251</v>
      </c>
      <c r="AC292">
        <f t="shared" si="273"/>
        <v>154</v>
      </c>
      <c r="AD292">
        <f t="shared" si="273"/>
        <v>125</v>
      </c>
      <c r="AE292">
        <f t="shared" si="273"/>
        <v>8184</v>
      </c>
      <c r="AF292">
        <f t="shared" si="273"/>
        <v>1262</v>
      </c>
      <c r="AG292">
        <f t="shared" si="273"/>
        <v>127</v>
      </c>
      <c r="AH292" s="2">
        <v>96</v>
      </c>
      <c r="AI292" s="2">
        <v>6</v>
      </c>
      <c r="AJ292" s="2">
        <v>8</v>
      </c>
      <c r="AK292" s="2">
        <v>99</v>
      </c>
    </row>
    <row r="293" spans="8:37">
      <c r="H293" s="10">
        <v>22</v>
      </c>
      <c r="I293" s="10">
        <v>3</v>
      </c>
      <c r="J293" s="6">
        <v>3211</v>
      </c>
      <c r="K293" s="6">
        <v>462</v>
      </c>
      <c r="L293" s="6">
        <v>35</v>
      </c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0">
        <v>29</v>
      </c>
      <c r="X293" s="10">
        <v>6</v>
      </c>
      <c r="Y293" s="6">
        <v>38</v>
      </c>
      <c r="Z293" s="2">
        <v>3690</v>
      </c>
      <c r="AA293" s="2">
        <v>576</v>
      </c>
      <c r="AB293" s="2">
        <v>41</v>
      </c>
      <c r="AC293" s="2">
        <v>30</v>
      </c>
      <c r="AD293" s="4">
        <v>11</v>
      </c>
      <c r="AE293" s="2">
        <v>45</v>
      </c>
      <c r="AF293" s="2">
        <v>5070</v>
      </c>
      <c r="AG293" s="2">
        <v>822</v>
      </c>
      <c r="AH293" s="3">
        <v>141</v>
      </c>
      <c r="AI293" s="3">
        <v>26</v>
      </c>
      <c r="AJ293" s="3">
        <v>23</v>
      </c>
      <c r="AK293" s="3">
        <v>152</v>
      </c>
    </row>
    <row r="294" spans="8:37">
      <c r="H294" s="11">
        <v>47</v>
      </c>
      <c r="I294" s="11">
        <v>9</v>
      </c>
      <c r="J294" s="7">
        <v>3241</v>
      </c>
      <c r="K294" s="7">
        <v>563</v>
      </c>
      <c r="L294" s="7">
        <v>74</v>
      </c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1">
        <v>54</v>
      </c>
      <c r="X294" s="11">
        <v>20</v>
      </c>
      <c r="Y294" s="7">
        <v>63</v>
      </c>
      <c r="Z294" s="3">
        <v>4114</v>
      </c>
      <c r="AA294" s="3">
        <v>717</v>
      </c>
      <c r="AB294" s="3">
        <v>80</v>
      </c>
      <c r="AC294" s="3">
        <v>66</v>
      </c>
      <c r="AD294" s="5">
        <v>14</v>
      </c>
      <c r="AE294" s="3">
        <v>73</v>
      </c>
      <c r="AF294" s="3">
        <v>4768</v>
      </c>
      <c r="AG294" s="3">
        <v>881</v>
      </c>
      <c r="AH294" s="3">
        <v>86</v>
      </c>
      <c r="AI294" s="3">
        <v>17</v>
      </c>
      <c r="AJ294" s="3">
        <v>16</v>
      </c>
      <c r="AK294" s="3">
        <v>86</v>
      </c>
    </row>
    <row r="295" spans="8:37">
      <c r="H295" s="11">
        <v>33</v>
      </c>
      <c r="I295" s="11">
        <v>13</v>
      </c>
      <c r="J295" s="7">
        <v>2085</v>
      </c>
      <c r="K295" s="7">
        <v>425</v>
      </c>
      <c r="L295" s="7">
        <v>58</v>
      </c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1">
        <v>40</v>
      </c>
      <c r="X295" s="11">
        <v>18</v>
      </c>
      <c r="Y295" s="7">
        <v>57</v>
      </c>
      <c r="Z295" s="3">
        <v>2121</v>
      </c>
      <c r="AA295" s="3">
        <v>431</v>
      </c>
      <c r="AB295" s="3">
        <v>56</v>
      </c>
      <c r="AC295" s="3">
        <v>45</v>
      </c>
      <c r="AD295" s="5">
        <v>11</v>
      </c>
      <c r="AE295" s="3">
        <v>48</v>
      </c>
      <c r="AF295" s="3">
        <v>2712</v>
      </c>
      <c r="AG295" s="3">
        <v>498</v>
      </c>
      <c r="AH295" s="2">
        <v>9</v>
      </c>
      <c r="AI295" s="2">
        <v>1</v>
      </c>
      <c r="AJ295" s="2">
        <v>1</v>
      </c>
      <c r="AK295" s="2">
        <v>19</v>
      </c>
    </row>
    <row r="296" spans="8:37">
      <c r="H296">
        <f t="shared" ref="H296:X296" si="274">SUM(H293:H295)</f>
        <v>102</v>
      </c>
      <c r="I296">
        <f t="shared" si="274"/>
        <v>25</v>
      </c>
      <c r="J296">
        <f t="shared" si="274"/>
        <v>8537</v>
      </c>
      <c r="K296">
        <f t="shared" si="274"/>
        <v>1450</v>
      </c>
      <c r="L296">
        <f t="shared" si="274"/>
        <v>167</v>
      </c>
      <c r="W296">
        <f t="shared" si="274"/>
        <v>123</v>
      </c>
      <c r="X296">
        <f t="shared" si="274"/>
        <v>44</v>
      </c>
      <c r="Y296" s="6">
        <v>70</v>
      </c>
      <c r="Z296">
        <f>SUM(Z293:Z295)</f>
        <v>9925</v>
      </c>
      <c r="AA296">
        <f>SUM(AA293:AA295)</f>
        <v>1724</v>
      </c>
      <c r="AB296">
        <f>SUM(AB293:AB295)</f>
        <v>177</v>
      </c>
      <c r="AC296">
        <f>SUM(AC293:AC295)</f>
        <v>141</v>
      </c>
      <c r="AD296">
        <f>SUM(AD293:AD295)</f>
        <v>36</v>
      </c>
      <c r="AE296" s="2">
        <v>72</v>
      </c>
      <c r="AF296">
        <f>SUM(AF293:AF295)</f>
        <v>12550</v>
      </c>
      <c r="AG296">
        <f>SUM(AG293:AG295)</f>
        <v>2201</v>
      </c>
      <c r="AH296" s="3">
        <v>23</v>
      </c>
      <c r="AI296" s="3">
        <v>4</v>
      </c>
      <c r="AJ296" s="3">
        <v>3</v>
      </c>
      <c r="AK296" s="3">
        <v>22</v>
      </c>
    </row>
    <row r="297" spans="8:37">
      <c r="Y297" s="7">
        <v>77</v>
      </c>
      <c r="AE297" s="3">
        <v>98</v>
      </c>
      <c r="AH297" s="3">
        <v>17</v>
      </c>
      <c r="AI297" s="3">
        <v>2</v>
      </c>
      <c r="AJ297" s="3">
        <v>2</v>
      </c>
      <c r="AK297" s="3">
        <v>14</v>
      </c>
    </row>
    <row r="298" spans="8:37">
      <c r="Y298" s="7">
        <v>63</v>
      </c>
      <c r="AE298" s="3">
        <v>65</v>
      </c>
      <c r="AH298">
        <f>SUM(AH289:AH297)</f>
        <v>610</v>
      </c>
      <c r="AI298">
        <f>SUM(AI289:AI297)</f>
        <v>92</v>
      </c>
      <c r="AJ298">
        <f>SUM(AJ289:AJ297)</f>
        <v>91</v>
      </c>
      <c r="AK298">
        <f>SUM(AK289:AK297)</f>
        <v>652</v>
      </c>
    </row>
    <row r="299" spans="8:37">
      <c r="Y299" s="6">
        <v>9</v>
      </c>
      <c r="AE299" s="2">
        <v>14</v>
      </c>
    </row>
    <row r="300" spans="8:37">
      <c r="Y300" s="7">
        <v>12</v>
      </c>
      <c r="AE300" s="3">
        <v>14</v>
      </c>
    </row>
    <row r="301" spans="8:37">
      <c r="Y301" s="7">
        <v>9</v>
      </c>
      <c r="AE301" s="3">
        <v>21</v>
      </c>
    </row>
    <row r="302" spans="8:37">
      <c r="Y302">
        <f>SUM(Y293:Y301)</f>
        <v>398</v>
      </c>
      <c r="AE302">
        <f>SUM(AE293:AE301)</f>
        <v>450</v>
      </c>
    </row>
    <row r="306" spans="8:33">
      <c r="H306" s="2">
        <v>42</v>
      </c>
      <c r="I306" s="4">
        <v>31</v>
      </c>
      <c r="J306" s="2">
        <v>11</v>
      </c>
      <c r="K306" s="2">
        <v>5229</v>
      </c>
      <c r="L306" s="2">
        <v>771</v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>
        <v>55</v>
      </c>
      <c r="X306" s="4">
        <v>45</v>
      </c>
      <c r="Y306" s="4">
        <v>10</v>
      </c>
      <c r="Z306" s="2">
        <v>64</v>
      </c>
      <c r="AA306" s="6">
        <v>41</v>
      </c>
      <c r="AB306" s="8">
        <v>43</v>
      </c>
      <c r="AC306" s="10">
        <v>43</v>
      </c>
      <c r="AD306" s="12">
        <v>53</v>
      </c>
      <c r="AE306" s="2">
        <v>49</v>
      </c>
      <c r="AF306" s="10">
        <v>37</v>
      </c>
      <c r="AG306" s="10">
        <v>48</v>
      </c>
    </row>
    <row r="307" spans="8:33">
      <c r="H307" s="3">
        <v>79</v>
      </c>
      <c r="I307" s="5">
        <v>56</v>
      </c>
      <c r="J307" s="3">
        <v>23</v>
      </c>
      <c r="K307" s="3">
        <v>5237</v>
      </c>
      <c r="L307" s="3">
        <v>951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>
        <v>122</v>
      </c>
      <c r="X307" s="5">
        <v>107</v>
      </c>
      <c r="Y307" s="5">
        <v>15</v>
      </c>
      <c r="Z307" s="3">
        <v>70</v>
      </c>
      <c r="AA307" s="7">
        <v>36</v>
      </c>
      <c r="AB307" s="9">
        <v>51</v>
      </c>
      <c r="AC307" s="11">
        <v>42</v>
      </c>
      <c r="AD307" s="13">
        <v>70</v>
      </c>
      <c r="AE307" s="3">
        <v>44</v>
      </c>
      <c r="AF307" s="11">
        <v>37</v>
      </c>
      <c r="AG307" s="11">
        <v>59</v>
      </c>
    </row>
    <row r="308" spans="8:33">
      <c r="H308" s="3">
        <v>103</v>
      </c>
      <c r="I308" s="5">
        <v>86</v>
      </c>
      <c r="J308" s="3">
        <v>17</v>
      </c>
      <c r="K308" s="3">
        <v>2997</v>
      </c>
      <c r="L308" s="3">
        <v>580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>
        <v>106</v>
      </c>
      <c r="X308" s="5">
        <v>88</v>
      </c>
      <c r="Y308" s="5">
        <v>18</v>
      </c>
      <c r="Z308" s="3">
        <v>43</v>
      </c>
      <c r="AA308" s="7">
        <v>13</v>
      </c>
      <c r="AB308" s="9">
        <v>34</v>
      </c>
      <c r="AC308" s="11">
        <v>28</v>
      </c>
      <c r="AD308" s="13">
        <v>18</v>
      </c>
      <c r="AE308" s="3">
        <v>37</v>
      </c>
      <c r="AF308" s="11">
        <v>24</v>
      </c>
      <c r="AG308" s="11">
        <v>32</v>
      </c>
    </row>
    <row r="309" spans="8:33">
      <c r="H309">
        <f t="shared" ref="H309:Y309" si="275">SUM(H306:H308)</f>
        <v>224</v>
      </c>
      <c r="I309">
        <f t="shared" si="275"/>
        <v>173</v>
      </c>
      <c r="J309">
        <f t="shared" si="275"/>
        <v>51</v>
      </c>
      <c r="K309">
        <f t="shared" si="275"/>
        <v>13463</v>
      </c>
      <c r="L309">
        <f t="shared" si="275"/>
        <v>2302</v>
      </c>
      <c r="W309">
        <f t="shared" si="275"/>
        <v>283</v>
      </c>
      <c r="X309">
        <f t="shared" si="275"/>
        <v>240</v>
      </c>
      <c r="Y309">
        <f t="shared" si="275"/>
        <v>43</v>
      </c>
      <c r="Z309">
        <f t="shared" ref="Z309:AG309" si="276">SUM(Z306:Z308)</f>
        <v>177</v>
      </c>
      <c r="AA309">
        <f t="shared" si="276"/>
        <v>90</v>
      </c>
      <c r="AB309">
        <f t="shared" si="276"/>
        <v>128</v>
      </c>
      <c r="AC309">
        <f t="shared" si="276"/>
        <v>113</v>
      </c>
      <c r="AD309">
        <f t="shared" si="276"/>
        <v>141</v>
      </c>
      <c r="AE309">
        <f t="shared" si="276"/>
        <v>130</v>
      </c>
      <c r="AF309">
        <f t="shared" si="276"/>
        <v>98</v>
      </c>
      <c r="AG309">
        <f t="shared" si="276"/>
        <v>139</v>
      </c>
    </row>
    <row r="311" spans="8:33">
      <c r="H311" s="10">
        <v>49</v>
      </c>
    </row>
    <row r="312" spans="8:33">
      <c r="H312" s="11">
        <v>63</v>
      </c>
    </row>
    <row r="313" spans="8:33">
      <c r="H313" s="11">
        <v>26</v>
      </c>
    </row>
    <row r="314" spans="8:33">
      <c r="H314">
        <f>SUM(H311:H313)</f>
        <v>138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W139"/>
  <sheetViews>
    <sheetView topLeftCell="A111" zoomScale="125" zoomScaleNormal="125" zoomScalePageLayoutView="125" workbookViewId="0">
      <selection activeCell="G135" sqref="G135:G138"/>
    </sheetView>
  </sheetViews>
  <sheetFormatPr baseColWidth="10" defaultRowHeight="15" x14ac:dyDescent="0"/>
  <sheetData>
    <row r="3" spans="3:16" ht="45">
      <c r="C3" s="14" t="s">
        <v>29</v>
      </c>
    </row>
    <row r="4" spans="3:16">
      <c r="C4">
        <v>8</v>
      </c>
      <c r="D4" s="6">
        <v>56</v>
      </c>
      <c r="E4" s="10">
        <v>9</v>
      </c>
      <c r="F4" s="2">
        <v>76</v>
      </c>
      <c r="G4" s="4">
        <v>17</v>
      </c>
      <c r="H4" s="4">
        <v>108</v>
      </c>
      <c r="I4" s="4">
        <v>14</v>
      </c>
      <c r="J4" s="2">
        <v>131</v>
      </c>
      <c r="K4" s="4">
        <v>28</v>
      </c>
      <c r="L4" s="6">
        <v>70</v>
      </c>
      <c r="M4" s="6">
        <v>8</v>
      </c>
      <c r="N4" s="10">
        <v>130</v>
      </c>
      <c r="O4" s="10">
        <v>18</v>
      </c>
      <c r="P4" s="10">
        <v>3</v>
      </c>
    </row>
    <row r="5" spans="3:16">
      <c r="C5">
        <v>11</v>
      </c>
      <c r="D5" s="7">
        <v>47</v>
      </c>
      <c r="E5" s="11">
        <v>10</v>
      </c>
      <c r="F5" s="3">
        <v>91</v>
      </c>
      <c r="G5" s="5">
        <v>22</v>
      </c>
      <c r="H5" s="5">
        <v>85</v>
      </c>
      <c r="I5" s="5">
        <v>18</v>
      </c>
      <c r="J5" s="3">
        <v>129</v>
      </c>
      <c r="K5" s="5">
        <v>25</v>
      </c>
      <c r="L5" s="7">
        <v>67</v>
      </c>
      <c r="M5" s="7">
        <v>12</v>
      </c>
      <c r="N5" s="11">
        <v>152</v>
      </c>
      <c r="O5" s="11">
        <v>23</v>
      </c>
      <c r="P5" s="11">
        <v>2</v>
      </c>
    </row>
    <row r="6" spans="3:16">
      <c r="C6">
        <v>2</v>
      </c>
      <c r="D6" s="7">
        <v>31</v>
      </c>
      <c r="E6" s="11">
        <v>3</v>
      </c>
      <c r="F6" s="3">
        <v>43</v>
      </c>
      <c r="G6" s="5">
        <v>9</v>
      </c>
      <c r="H6" s="5">
        <v>44</v>
      </c>
      <c r="I6" s="5">
        <v>8</v>
      </c>
      <c r="J6" s="3">
        <v>62</v>
      </c>
      <c r="K6" s="5">
        <v>13</v>
      </c>
      <c r="L6" s="7">
        <v>30</v>
      </c>
      <c r="M6" s="7">
        <v>5</v>
      </c>
      <c r="N6" s="11">
        <v>108</v>
      </c>
      <c r="O6" s="11">
        <v>12</v>
      </c>
      <c r="P6" s="11">
        <v>5</v>
      </c>
    </row>
    <row r="7" spans="3:16">
      <c r="C7">
        <f t="shared" ref="C7:P7" si="0">SUM(C4:C6)</f>
        <v>21</v>
      </c>
      <c r="D7">
        <f t="shared" si="0"/>
        <v>134</v>
      </c>
      <c r="E7">
        <f t="shared" si="0"/>
        <v>22</v>
      </c>
      <c r="F7">
        <f t="shared" si="0"/>
        <v>210</v>
      </c>
      <c r="G7">
        <f t="shared" si="0"/>
        <v>48</v>
      </c>
      <c r="H7">
        <f t="shared" si="0"/>
        <v>237</v>
      </c>
      <c r="I7">
        <f t="shared" si="0"/>
        <v>40</v>
      </c>
      <c r="J7">
        <f t="shared" si="0"/>
        <v>322</v>
      </c>
      <c r="K7">
        <f t="shared" si="0"/>
        <v>66</v>
      </c>
      <c r="L7">
        <f t="shared" si="0"/>
        <v>167</v>
      </c>
      <c r="M7">
        <f t="shared" si="0"/>
        <v>25</v>
      </c>
      <c r="N7">
        <f t="shared" si="0"/>
        <v>390</v>
      </c>
      <c r="O7">
        <f t="shared" si="0"/>
        <v>53</v>
      </c>
      <c r="P7">
        <f t="shared" si="0"/>
        <v>10</v>
      </c>
    </row>
    <row r="10" spans="3:16">
      <c r="D10" s="4">
        <v>340</v>
      </c>
      <c r="E10" s="2">
        <v>51</v>
      </c>
      <c r="F10" s="4">
        <v>5</v>
      </c>
      <c r="G10" s="4">
        <v>4</v>
      </c>
      <c r="H10" s="2">
        <v>2</v>
      </c>
      <c r="I10" s="10">
        <v>128</v>
      </c>
      <c r="J10" s="10">
        <v>16</v>
      </c>
      <c r="K10" s="10">
        <v>2</v>
      </c>
      <c r="L10" s="10">
        <v>118</v>
      </c>
      <c r="M10" s="10">
        <v>18</v>
      </c>
      <c r="N10" s="10">
        <v>3</v>
      </c>
      <c r="O10" s="10">
        <v>3</v>
      </c>
      <c r="P10" s="4">
        <v>163</v>
      </c>
    </row>
    <row r="11" spans="3:16">
      <c r="D11" s="5">
        <v>235</v>
      </c>
      <c r="E11" s="3">
        <v>43</v>
      </c>
      <c r="F11" s="5">
        <v>8</v>
      </c>
      <c r="G11" s="5">
        <v>8</v>
      </c>
      <c r="H11" s="3">
        <v>2</v>
      </c>
      <c r="I11" s="11">
        <v>158</v>
      </c>
      <c r="J11" s="11">
        <v>19</v>
      </c>
      <c r="K11" s="11">
        <v>6</v>
      </c>
      <c r="L11" s="11">
        <v>166</v>
      </c>
      <c r="M11" s="11">
        <v>23</v>
      </c>
      <c r="N11" s="11">
        <v>6</v>
      </c>
      <c r="O11" s="11">
        <v>6</v>
      </c>
      <c r="P11" s="5">
        <v>209</v>
      </c>
    </row>
    <row r="12" spans="3:16">
      <c r="D12" s="5">
        <v>140</v>
      </c>
      <c r="E12" s="3">
        <v>20</v>
      </c>
      <c r="F12" s="5">
        <v>7</v>
      </c>
      <c r="G12" s="5">
        <v>7</v>
      </c>
      <c r="H12" s="3">
        <v>5</v>
      </c>
      <c r="I12" s="11">
        <v>120</v>
      </c>
      <c r="J12" s="11">
        <v>20</v>
      </c>
      <c r="K12" s="11">
        <v>5</v>
      </c>
      <c r="L12" s="11">
        <v>118</v>
      </c>
      <c r="M12" s="11">
        <v>22</v>
      </c>
      <c r="N12" s="11">
        <v>5</v>
      </c>
      <c r="O12" s="11">
        <v>2</v>
      </c>
      <c r="P12" s="5">
        <v>143</v>
      </c>
    </row>
    <row r="13" spans="3:16">
      <c r="D13">
        <f>SUM(D10:D12)</f>
        <v>715</v>
      </c>
      <c r="E13">
        <f>SUM(E10:E12)</f>
        <v>114</v>
      </c>
      <c r="F13">
        <f>SUM(F10:F12)</f>
        <v>20</v>
      </c>
      <c r="G13">
        <f>SUM(G10:G12)</f>
        <v>19</v>
      </c>
      <c r="I13">
        <f t="shared" ref="I13:P13" si="1">SUM(I10:I12)</f>
        <v>406</v>
      </c>
      <c r="J13">
        <f t="shared" si="1"/>
        <v>55</v>
      </c>
      <c r="K13">
        <f t="shared" si="1"/>
        <v>13</v>
      </c>
      <c r="L13">
        <f t="shared" si="1"/>
        <v>402</v>
      </c>
      <c r="M13">
        <f t="shared" si="1"/>
        <v>63</v>
      </c>
      <c r="N13">
        <f t="shared" si="1"/>
        <v>14</v>
      </c>
      <c r="O13">
        <f t="shared" si="1"/>
        <v>11</v>
      </c>
      <c r="P13">
        <f t="shared" si="1"/>
        <v>515</v>
      </c>
    </row>
    <row r="17" spans="4:18">
      <c r="D17" s="4">
        <v>18</v>
      </c>
      <c r="E17" s="2">
        <v>317</v>
      </c>
      <c r="F17" s="4">
        <v>59</v>
      </c>
      <c r="G17" s="4">
        <v>6</v>
      </c>
      <c r="H17" s="10">
        <v>442</v>
      </c>
      <c r="I17" s="10">
        <v>87</v>
      </c>
      <c r="J17" s="10">
        <v>5</v>
      </c>
      <c r="K17" s="6">
        <v>20</v>
      </c>
      <c r="L17" s="6">
        <v>3</v>
      </c>
      <c r="M17" s="10">
        <v>397</v>
      </c>
      <c r="N17" s="10">
        <v>77</v>
      </c>
      <c r="O17" s="8">
        <v>10</v>
      </c>
      <c r="P17" s="8"/>
    </row>
    <row r="18" spans="4:18">
      <c r="D18" s="5">
        <v>26</v>
      </c>
      <c r="E18" s="3">
        <v>257</v>
      </c>
      <c r="F18" s="5">
        <v>38</v>
      </c>
      <c r="G18" s="5">
        <v>6</v>
      </c>
      <c r="H18" s="11">
        <v>531</v>
      </c>
      <c r="I18" s="11">
        <v>125</v>
      </c>
      <c r="J18" s="11">
        <v>11</v>
      </c>
      <c r="K18" s="7">
        <v>25</v>
      </c>
      <c r="L18" s="7">
        <v>5</v>
      </c>
      <c r="M18" s="11">
        <v>567</v>
      </c>
      <c r="N18" s="11">
        <v>127</v>
      </c>
      <c r="O18" s="9">
        <v>31</v>
      </c>
      <c r="P18" s="9">
        <v>5</v>
      </c>
    </row>
    <row r="19" spans="4:18">
      <c r="D19" s="5">
        <v>23</v>
      </c>
      <c r="E19" s="3">
        <v>162</v>
      </c>
      <c r="F19" s="5">
        <v>23</v>
      </c>
      <c r="G19" s="5">
        <v>10</v>
      </c>
      <c r="H19" s="11">
        <v>397</v>
      </c>
      <c r="I19" s="11">
        <v>89</v>
      </c>
      <c r="J19" s="11">
        <v>9</v>
      </c>
      <c r="K19" s="7">
        <v>38</v>
      </c>
      <c r="L19" s="7">
        <v>11</v>
      </c>
      <c r="M19" s="11">
        <v>434</v>
      </c>
      <c r="N19" s="11">
        <v>119</v>
      </c>
      <c r="O19" s="9">
        <v>35</v>
      </c>
      <c r="P19" s="9">
        <v>9</v>
      </c>
    </row>
    <row r="20" spans="4:18">
      <c r="D20">
        <f t="shared" ref="D20:J20" si="2">SUM(D17:D19)</f>
        <v>67</v>
      </c>
      <c r="E20">
        <f t="shared" si="2"/>
        <v>736</v>
      </c>
      <c r="F20">
        <f t="shared" si="2"/>
        <v>120</v>
      </c>
      <c r="G20">
        <f t="shared" si="2"/>
        <v>22</v>
      </c>
      <c r="H20">
        <f t="shared" si="2"/>
        <v>1370</v>
      </c>
      <c r="I20">
        <f t="shared" si="2"/>
        <v>301</v>
      </c>
      <c r="J20">
        <f t="shared" si="2"/>
        <v>25</v>
      </c>
      <c r="K20" s="6">
        <v>12</v>
      </c>
      <c r="L20" s="6">
        <v>2</v>
      </c>
      <c r="M20">
        <f>SUM(M17:M19)</f>
        <v>1398</v>
      </c>
      <c r="N20">
        <f>SUM(N17:N19)</f>
        <v>323</v>
      </c>
      <c r="O20" s="8">
        <v>2</v>
      </c>
      <c r="P20" s="8"/>
    </row>
    <row r="21" spans="4:18">
      <c r="K21" s="7">
        <v>19</v>
      </c>
      <c r="L21" s="7">
        <v>2</v>
      </c>
      <c r="O21" s="9">
        <v>23</v>
      </c>
      <c r="P21" s="9">
        <v>4</v>
      </c>
    </row>
    <row r="22" spans="4:18">
      <c r="K22" s="7">
        <v>21</v>
      </c>
      <c r="L22" s="7">
        <v>5</v>
      </c>
      <c r="O22" s="9">
        <v>19</v>
      </c>
      <c r="P22" s="9">
        <v>7</v>
      </c>
    </row>
    <row r="23" spans="4:18">
      <c r="K23" s="10">
        <v>1</v>
      </c>
      <c r="L23">
        <f>SUM(L17:L22)</f>
        <v>28</v>
      </c>
      <c r="O23" s="8">
        <v>2</v>
      </c>
      <c r="P23">
        <f>SUM(P17:P22)</f>
        <v>25</v>
      </c>
    </row>
    <row r="24" spans="4:18">
      <c r="K24" s="11">
        <v>2</v>
      </c>
      <c r="O24" s="9">
        <v>4</v>
      </c>
    </row>
    <row r="25" spans="4:18">
      <c r="K25" s="11">
        <v>1</v>
      </c>
      <c r="O25" s="9">
        <v>2</v>
      </c>
    </row>
    <row r="26" spans="4:18">
      <c r="K26">
        <f>SUM(K17:K25)</f>
        <v>139</v>
      </c>
      <c r="O26">
        <f>SUM(O17:O25)</f>
        <v>128</v>
      </c>
    </row>
    <row r="29" spans="4:18">
      <c r="D29" s="10">
        <v>577</v>
      </c>
      <c r="E29" s="10">
        <v>111</v>
      </c>
      <c r="F29" s="10">
        <v>7</v>
      </c>
      <c r="G29" s="6">
        <v>21</v>
      </c>
      <c r="H29" s="4">
        <v>612</v>
      </c>
      <c r="I29" s="4">
        <v>122</v>
      </c>
      <c r="J29" s="4">
        <v>5</v>
      </c>
      <c r="K29" s="2">
        <v>17</v>
      </c>
      <c r="L29" s="4">
        <v>656</v>
      </c>
      <c r="M29" s="4">
        <v>134</v>
      </c>
      <c r="N29" s="4">
        <v>7</v>
      </c>
      <c r="O29" s="4">
        <v>7</v>
      </c>
      <c r="P29" s="2">
        <v>25</v>
      </c>
      <c r="Q29" s="2">
        <v>2</v>
      </c>
      <c r="R29" s="4">
        <v>624</v>
      </c>
    </row>
    <row r="30" spans="4:18">
      <c r="D30" s="11">
        <v>610</v>
      </c>
      <c r="E30" s="11">
        <v>154</v>
      </c>
      <c r="F30" s="11">
        <v>14</v>
      </c>
      <c r="G30" s="7">
        <v>25</v>
      </c>
      <c r="H30" s="5">
        <v>801</v>
      </c>
      <c r="I30" s="5">
        <v>226</v>
      </c>
      <c r="J30" s="5">
        <v>17</v>
      </c>
      <c r="K30" s="3">
        <v>29</v>
      </c>
      <c r="L30" s="5">
        <v>831</v>
      </c>
      <c r="M30" s="5">
        <v>213</v>
      </c>
      <c r="N30" s="5">
        <v>19</v>
      </c>
      <c r="O30" s="5">
        <v>12</v>
      </c>
      <c r="P30" s="3">
        <v>47</v>
      </c>
      <c r="Q30" s="3">
        <v>6</v>
      </c>
      <c r="R30" s="5">
        <v>789</v>
      </c>
    </row>
    <row r="31" spans="4:18">
      <c r="D31" s="11">
        <v>455</v>
      </c>
      <c r="E31" s="11">
        <v>137</v>
      </c>
      <c r="F31" s="11">
        <v>18</v>
      </c>
      <c r="G31" s="7">
        <v>29</v>
      </c>
      <c r="H31" s="5">
        <v>445</v>
      </c>
      <c r="I31" s="5">
        <v>129</v>
      </c>
      <c r="J31" s="5">
        <v>12</v>
      </c>
      <c r="K31" s="3">
        <v>28</v>
      </c>
      <c r="L31" s="5">
        <v>513</v>
      </c>
      <c r="M31" s="5">
        <v>145</v>
      </c>
      <c r="N31" s="5">
        <v>24</v>
      </c>
      <c r="O31" s="5">
        <v>17</v>
      </c>
      <c r="P31" s="3">
        <v>41</v>
      </c>
      <c r="Q31" s="3">
        <v>14</v>
      </c>
      <c r="R31" s="5">
        <v>532</v>
      </c>
    </row>
    <row r="32" spans="4:18">
      <c r="D32">
        <f>SUM(D29:D31)</f>
        <v>1642</v>
      </c>
      <c r="E32">
        <f>SUM(E29:E31)</f>
        <v>402</v>
      </c>
      <c r="F32">
        <f>SUM(F29:F31)</f>
        <v>39</v>
      </c>
      <c r="G32" s="6">
        <v>17</v>
      </c>
      <c r="H32">
        <f>SUM(H29:H31)</f>
        <v>1858</v>
      </c>
      <c r="I32">
        <f>SUM(I29:I31)</f>
        <v>477</v>
      </c>
      <c r="J32">
        <f>SUM(J29:J31)</f>
        <v>34</v>
      </c>
      <c r="K32" s="2">
        <v>15</v>
      </c>
      <c r="L32">
        <f>SUM(L29:L31)</f>
        <v>2000</v>
      </c>
      <c r="M32">
        <f>SUM(M29:M31)</f>
        <v>492</v>
      </c>
      <c r="N32">
        <f>SUM(N29:N31)</f>
        <v>50</v>
      </c>
      <c r="O32">
        <f>SUM(O29:O31)</f>
        <v>36</v>
      </c>
      <c r="P32" s="2">
        <v>9</v>
      </c>
      <c r="Q32" s="2">
        <v>1</v>
      </c>
      <c r="R32">
        <f>SUM(R29:R31)</f>
        <v>1945</v>
      </c>
    </row>
    <row r="33" spans="4:21">
      <c r="G33" s="7">
        <v>22</v>
      </c>
      <c r="K33" s="3">
        <v>20</v>
      </c>
      <c r="P33" s="3">
        <v>46</v>
      </c>
      <c r="Q33" s="3">
        <v>11</v>
      </c>
    </row>
    <row r="34" spans="4:21">
      <c r="G34" s="7">
        <v>17</v>
      </c>
      <c r="K34" s="3">
        <v>28</v>
      </c>
      <c r="P34" s="3">
        <v>28</v>
      </c>
      <c r="Q34" s="3">
        <v>5</v>
      </c>
    </row>
    <row r="35" spans="4:21">
      <c r="G35" s="6">
        <v>1</v>
      </c>
      <c r="K35" s="2">
        <v>2</v>
      </c>
      <c r="P35" s="2">
        <v>4</v>
      </c>
      <c r="Q35">
        <f>SUM(Q29:Q34)</f>
        <v>39</v>
      </c>
    </row>
    <row r="36" spans="4:21">
      <c r="G36" s="7">
        <v>1</v>
      </c>
      <c r="K36" s="3">
        <v>3</v>
      </c>
      <c r="P36" s="3">
        <v>3</v>
      </c>
    </row>
    <row r="37" spans="4:21">
      <c r="G37" s="7">
        <v>1</v>
      </c>
      <c r="K37" s="3">
        <v>2</v>
      </c>
      <c r="P37">
        <f>SUM(P29:P36)</f>
        <v>203</v>
      </c>
    </row>
    <row r="38" spans="4:21">
      <c r="G38">
        <f>SUM(G29:G37)</f>
        <v>134</v>
      </c>
      <c r="K38">
        <f>SUM(K29:K37)</f>
        <v>144</v>
      </c>
    </row>
    <row r="40" spans="4:21">
      <c r="D40" s="4">
        <v>101</v>
      </c>
      <c r="E40" s="4">
        <v>8</v>
      </c>
      <c r="F40" s="4">
        <v>8</v>
      </c>
      <c r="G40" s="2">
        <v>22</v>
      </c>
      <c r="H40" s="2">
        <v>1</v>
      </c>
      <c r="I40" s="1">
        <v>2006</v>
      </c>
      <c r="J40" s="6">
        <v>53</v>
      </c>
      <c r="K40" s="10">
        <v>5</v>
      </c>
      <c r="L40" s="10">
        <v>40</v>
      </c>
      <c r="M40" s="10">
        <v>40</v>
      </c>
      <c r="N40" s="4">
        <v>74</v>
      </c>
      <c r="O40" s="4">
        <v>91</v>
      </c>
      <c r="P40" s="4">
        <v>9</v>
      </c>
      <c r="Q40" s="4">
        <v>83</v>
      </c>
    </row>
    <row r="41" spans="4:21">
      <c r="D41" s="5">
        <v>176</v>
      </c>
      <c r="E41" s="5">
        <v>18</v>
      </c>
      <c r="F41" s="5">
        <v>16</v>
      </c>
      <c r="G41" s="3">
        <v>48</v>
      </c>
      <c r="H41" s="3">
        <v>6</v>
      </c>
      <c r="I41" s="1">
        <v>2007</v>
      </c>
      <c r="J41" s="7">
        <v>53</v>
      </c>
      <c r="K41" s="11">
        <v>8</v>
      </c>
      <c r="L41" s="11">
        <v>60</v>
      </c>
      <c r="M41" s="11">
        <v>57</v>
      </c>
      <c r="N41" s="5">
        <v>79</v>
      </c>
      <c r="O41" s="5">
        <v>93</v>
      </c>
      <c r="P41" s="5">
        <v>12</v>
      </c>
      <c r="Q41" s="5">
        <v>102</v>
      </c>
    </row>
    <row r="42" spans="4:21">
      <c r="D42" s="5">
        <v>133</v>
      </c>
      <c r="E42" s="5">
        <v>18</v>
      </c>
      <c r="F42" s="5">
        <v>13</v>
      </c>
      <c r="G42" s="3">
        <v>55</v>
      </c>
      <c r="H42" s="3">
        <v>18</v>
      </c>
      <c r="I42" s="1">
        <v>2008</v>
      </c>
      <c r="J42" s="7">
        <v>46</v>
      </c>
      <c r="K42" s="11">
        <v>7</v>
      </c>
      <c r="L42" s="11">
        <v>31</v>
      </c>
      <c r="M42" s="11">
        <v>37</v>
      </c>
      <c r="N42" s="5">
        <v>49</v>
      </c>
      <c r="O42" s="5">
        <v>40</v>
      </c>
      <c r="P42" s="5">
        <v>9</v>
      </c>
      <c r="Q42" s="5">
        <v>57</v>
      </c>
    </row>
    <row r="43" spans="4:21">
      <c r="D43">
        <f>SUM(D40:D42)</f>
        <v>410</v>
      </c>
      <c r="E43">
        <f>SUM(E40:E42)</f>
        <v>44</v>
      </c>
      <c r="F43">
        <f>SUM(F40:F42)</f>
        <v>37</v>
      </c>
      <c r="G43" s="2">
        <v>10</v>
      </c>
      <c r="H43" s="2"/>
      <c r="I43" s="1">
        <v>2009</v>
      </c>
      <c r="J43">
        <f t="shared" ref="J43:Q43" si="3">SUM(J40:J42)</f>
        <v>152</v>
      </c>
      <c r="K43">
        <f t="shared" si="3"/>
        <v>20</v>
      </c>
      <c r="L43">
        <f t="shared" si="3"/>
        <v>131</v>
      </c>
      <c r="M43">
        <f t="shared" si="3"/>
        <v>134</v>
      </c>
      <c r="N43">
        <f t="shared" si="3"/>
        <v>202</v>
      </c>
      <c r="O43">
        <f t="shared" si="3"/>
        <v>224</v>
      </c>
      <c r="P43">
        <f t="shared" si="3"/>
        <v>30</v>
      </c>
      <c r="Q43">
        <f t="shared" si="3"/>
        <v>242</v>
      </c>
    </row>
    <row r="44" spans="4:21">
      <c r="G44" s="3">
        <v>40</v>
      </c>
      <c r="H44" s="3">
        <v>9</v>
      </c>
      <c r="I44" s="1">
        <v>2010</v>
      </c>
    </row>
    <row r="45" spans="4:21">
      <c r="G45" s="3">
        <v>19</v>
      </c>
      <c r="H45" s="3">
        <v>5</v>
      </c>
      <c r="I45" s="1">
        <v>2011</v>
      </c>
    </row>
    <row r="46" spans="4:21">
      <c r="G46" s="2"/>
      <c r="H46" s="2"/>
    </row>
    <row r="47" spans="4:21">
      <c r="D47" s="4">
        <v>166</v>
      </c>
      <c r="E47" s="4">
        <v>19</v>
      </c>
      <c r="G47" s="3">
        <v>4</v>
      </c>
      <c r="H47" s="3">
        <v>1</v>
      </c>
      <c r="J47" s="15">
        <v>3</v>
      </c>
      <c r="K47" s="4">
        <v>172</v>
      </c>
      <c r="L47" s="4">
        <v>22</v>
      </c>
      <c r="M47" s="16">
        <v>7</v>
      </c>
      <c r="N47" s="4">
        <v>152</v>
      </c>
      <c r="O47" s="4">
        <v>22</v>
      </c>
      <c r="P47" s="16">
        <v>5</v>
      </c>
      <c r="Q47" s="6">
        <v>155</v>
      </c>
      <c r="R47" s="10">
        <v>13</v>
      </c>
      <c r="S47" s="16">
        <v>1</v>
      </c>
      <c r="T47" s="8">
        <v>22</v>
      </c>
      <c r="U47" s="18">
        <v>4</v>
      </c>
    </row>
    <row r="48" spans="4:21">
      <c r="D48" s="5">
        <v>203</v>
      </c>
      <c r="E48" s="5">
        <v>28</v>
      </c>
      <c r="G48" s="3">
        <v>4</v>
      </c>
      <c r="H48">
        <f>SUM(H40:H47)</f>
        <v>40</v>
      </c>
      <c r="J48" s="4">
        <v>23</v>
      </c>
      <c r="K48" s="5">
        <v>159</v>
      </c>
      <c r="L48" s="5">
        <v>29</v>
      </c>
      <c r="M48" s="4">
        <v>20</v>
      </c>
      <c r="N48" s="5">
        <v>185</v>
      </c>
      <c r="O48" s="5">
        <v>32</v>
      </c>
      <c r="P48" s="4">
        <v>13</v>
      </c>
      <c r="Q48" s="7">
        <v>141</v>
      </c>
      <c r="R48" s="11">
        <v>20</v>
      </c>
      <c r="S48" s="10">
        <v>15</v>
      </c>
      <c r="T48" s="9">
        <v>25</v>
      </c>
      <c r="U48" s="10">
        <v>23</v>
      </c>
    </row>
    <row r="49" spans="4:21">
      <c r="D49" s="5">
        <v>134</v>
      </c>
      <c r="E49" s="5">
        <v>20</v>
      </c>
      <c r="G49">
        <f>SUM(G40:G48)</f>
        <v>202</v>
      </c>
      <c r="J49" s="5">
        <v>26</v>
      </c>
      <c r="K49" s="5">
        <v>126</v>
      </c>
      <c r="L49" s="5">
        <v>16</v>
      </c>
      <c r="M49" s="5">
        <v>17</v>
      </c>
      <c r="N49" s="5">
        <v>101</v>
      </c>
      <c r="O49" s="5">
        <v>12</v>
      </c>
      <c r="P49" s="5">
        <v>28</v>
      </c>
      <c r="Q49" s="7">
        <v>85</v>
      </c>
      <c r="R49" s="11">
        <v>10</v>
      </c>
      <c r="S49" s="11">
        <v>16</v>
      </c>
      <c r="T49" s="9">
        <v>14</v>
      </c>
      <c r="U49" s="11">
        <v>14</v>
      </c>
    </row>
    <row r="50" spans="4:21">
      <c r="D50">
        <f>SUM(D47:D49)</f>
        <v>503</v>
      </c>
      <c r="E50">
        <f>SUM(E47:E49)</f>
        <v>67</v>
      </c>
      <c r="J50" s="5">
        <v>21</v>
      </c>
      <c r="K50">
        <f>SUM(K47:K49)</f>
        <v>457</v>
      </c>
      <c r="L50">
        <f>SUM(L47:L49)</f>
        <v>67</v>
      </c>
      <c r="M50" s="5">
        <v>19</v>
      </c>
      <c r="N50">
        <f>SUM(N47:N49)</f>
        <v>438</v>
      </c>
      <c r="O50">
        <f>SUM(O47:O49)</f>
        <v>66</v>
      </c>
      <c r="P50" s="5">
        <v>9</v>
      </c>
      <c r="Q50">
        <f>SUM(Q47:Q49)</f>
        <v>381</v>
      </c>
      <c r="R50">
        <f>SUM(R47:R49)</f>
        <v>43</v>
      </c>
      <c r="S50" s="11">
        <v>12</v>
      </c>
      <c r="T50" s="17">
        <v>5</v>
      </c>
      <c r="U50" s="11">
        <v>19</v>
      </c>
    </row>
    <row r="51" spans="4:21">
      <c r="J51" s="2">
        <v>2</v>
      </c>
      <c r="M51" s="16">
        <v>7</v>
      </c>
      <c r="P51" s="2">
        <v>2</v>
      </c>
      <c r="S51" s="16">
        <v>3</v>
      </c>
      <c r="T51">
        <f>SUM(T47:T50)</f>
        <v>66</v>
      </c>
      <c r="U51" s="16">
        <v>6</v>
      </c>
    </row>
    <row r="52" spans="4:21">
      <c r="J52" s="3">
        <v>3</v>
      </c>
      <c r="M52">
        <f>SUM(M47:M51)</f>
        <v>70</v>
      </c>
      <c r="P52" s="3">
        <v>4</v>
      </c>
      <c r="S52">
        <f>SUM(S47:S51)</f>
        <v>47</v>
      </c>
      <c r="U52">
        <f>SUM(U47:U51)</f>
        <v>66</v>
      </c>
    </row>
    <row r="53" spans="4:21">
      <c r="J53" s="3">
        <v>4</v>
      </c>
      <c r="P53" s="3">
        <v>5</v>
      </c>
    </row>
    <row r="54" spans="4:21">
      <c r="D54" s="10">
        <v>112</v>
      </c>
      <c r="E54" s="10">
        <v>14</v>
      </c>
      <c r="F54" s="10">
        <v>155</v>
      </c>
      <c r="G54" s="6">
        <v>18</v>
      </c>
      <c r="H54" s="4">
        <v>32</v>
      </c>
      <c r="I54" s="10">
        <v>12</v>
      </c>
      <c r="J54">
        <f>SUM(J47:J53)</f>
        <v>82</v>
      </c>
      <c r="K54" s="10">
        <v>14</v>
      </c>
      <c r="L54" s="4">
        <v>26</v>
      </c>
      <c r="M54" s="4">
        <v>27</v>
      </c>
      <c r="N54" s="10">
        <v>224</v>
      </c>
      <c r="O54" s="10">
        <v>29</v>
      </c>
      <c r="P54">
        <f>SUM(P47:P53)</f>
        <v>66</v>
      </c>
    </row>
    <row r="55" spans="4:21">
      <c r="D55" s="11">
        <v>146</v>
      </c>
      <c r="E55" s="11">
        <v>16</v>
      </c>
      <c r="F55" s="11">
        <v>162</v>
      </c>
      <c r="G55" s="7">
        <v>21</v>
      </c>
      <c r="H55" s="5">
        <v>43</v>
      </c>
      <c r="I55" s="11">
        <v>20</v>
      </c>
      <c r="K55" s="11">
        <v>13</v>
      </c>
      <c r="L55" s="5">
        <v>18</v>
      </c>
      <c r="M55" s="5">
        <v>18</v>
      </c>
      <c r="N55" s="11">
        <v>242</v>
      </c>
      <c r="O55" s="11">
        <v>39</v>
      </c>
    </row>
    <row r="56" spans="4:21">
      <c r="D56" s="11">
        <v>101</v>
      </c>
      <c r="E56" s="11">
        <v>14</v>
      </c>
      <c r="F56" s="11">
        <v>124</v>
      </c>
      <c r="G56" s="7">
        <v>14</v>
      </c>
      <c r="H56" s="5">
        <v>15</v>
      </c>
      <c r="I56" s="11">
        <v>19</v>
      </c>
      <c r="K56" s="11">
        <v>8</v>
      </c>
      <c r="L56" s="5">
        <v>7</v>
      </c>
      <c r="M56" s="5">
        <v>12</v>
      </c>
      <c r="N56" s="11">
        <v>162</v>
      </c>
      <c r="O56" s="11">
        <v>23</v>
      </c>
    </row>
    <row r="57" spans="4:21">
      <c r="D57">
        <f t="shared" ref="D57:I57" si="4">SUM(D54:D56)</f>
        <v>359</v>
      </c>
      <c r="E57">
        <f t="shared" si="4"/>
        <v>44</v>
      </c>
      <c r="F57">
        <f t="shared" si="4"/>
        <v>441</v>
      </c>
      <c r="G57">
        <f t="shared" si="4"/>
        <v>53</v>
      </c>
      <c r="H57">
        <f t="shared" si="4"/>
        <v>90</v>
      </c>
      <c r="I57">
        <f t="shared" si="4"/>
        <v>51</v>
      </c>
      <c r="K57">
        <f>SUM(K54:K56)</f>
        <v>35</v>
      </c>
      <c r="L57">
        <f>SUM(L54:L56)</f>
        <v>51</v>
      </c>
      <c r="M57">
        <f>SUM(M54:M56)</f>
        <v>57</v>
      </c>
      <c r="N57">
        <f>SUM(N54:N56)</f>
        <v>628</v>
      </c>
      <c r="O57">
        <f>SUM(O54:O56)</f>
        <v>91</v>
      </c>
    </row>
    <row r="60" spans="4:21">
      <c r="D60" s="10">
        <v>242</v>
      </c>
      <c r="E60" s="10">
        <v>26</v>
      </c>
      <c r="F60">
        <v>3</v>
      </c>
      <c r="G60" s="10">
        <v>211</v>
      </c>
      <c r="H60" s="10">
        <v>22</v>
      </c>
      <c r="I60" s="19">
        <v>8</v>
      </c>
      <c r="J60" s="4">
        <v>222</v>
      </c>
      <c r="K60" s="4">
        <v>28</v>
      </c>
    </row>
    <row r="61" spans="4:21">
      <c r="D61" s="11">
        <v>277</v>
      </c>
      <c r="E61" s="11">
        <v>29</v>
      </c>
      <c r="F61" s="10">
        <v>3</v>
      </c>
      <c r="G61" s="11">
        <v>207</v>
      </c>
      <c r="H61" s="11">
        <v>35</v>
      </c>
      <c r="I61" s="10">
        <v>5</v>
      </c>
      <c r="J61" s="5">
        <v>298</v>
      </c>
      <c r="K61" s="5">
        <v>33</v>
      </c>
    </row>
    <row r="62" spans="4:21">
      <c r="D62" s="11">
        <v>175</v>
      </c>
      <c r="E62" s="11">
        <v>30</v>
      </c>
      <c r="F62" s="11">
        <v>6</v>
      </c>
      <c r="G62" s="11">
        <v>149</v>
      </c>
      <c r="H62" s="11">
        <v>39</v>
      </c>
      <c r="I62" s="11">
        <v>5</v>
      </c>
      <c r="J62" s="5">
        <v>150</v>
      </c>
      <c r="K62" s="5">
        <v>30</v>
      </c>
    </row>
    <row r="63" spans="4:21">
      <c r="D63">
        <f>SUM(D60:D62)</f>
        <v>694</v>
      </c>
      <c r="E63">
        <f>SUM(E60:E62)</f>
        <v>85</v>
      </c>
      <c r="F63" s="11">
        <v>7</v>
      </c>
      <c r="G63">
        <f>SUM(G60:G62)</f>
        <v>567</v>
      </c>
      <c r="H63">
        <f>SUM(H60:H62)</f>
        <v>96</v>
      </c>
      <c r="I63" s="11">
        <v>8</v>
      </c>
      <c r="J63">
        <f>SUM(J60:J62)</f>
        <v>670</v>
      </c>
      <c r="K63">
        <f>SUM(K60:K62)</f>
        <v>91</v>
      </c>
    </row>
    <row r="64" spans="4:21">
      <c r="F64" s="8">
        <v>2</v>
      </c>
      <c r="I64">
        <f>SUM(I60:I63)</f>
        <v>26</v>
      </c>
    </row>
    <row r="65" spans="4:19">
      <c r="F65" s="9">
        <v>4</v>
      </c>
    </row>
    <row r="66" spans="4:19">
      <c r="D66" s="4">
        <v>391</v>
      </c>
      <c r="E66" s="4">
        <v>62</v>
      </c>
      <c r="F66" s="9">
        <v>2</v>
      </c>
      <c r="G66" s="4">
        <v>329</v>
      </c>
      <c r="H66" s="4">
        <v>48</v>
      </c>
      <c r="I66" s="6">
        <v>196</v>
      </c>
      <c r="J66" s="10">
        <v>23</v>
      </c>
      <c r="K66" s="8">
        <v>180</v>
      </c>
      <c r="L66" s="10">
        <v>21</v>
      </c>
      <c r="M66" s="10">
        <v>180</v>
      </c>
      <c r="N66" s="10">
        <v>26</v>
      </c>
      <c r="O66" s="4">
        <v>198</v>
      </c>
      <c r="P66" s="4">
        <v>23</v>
      </c>
      <c r="Q66" s="4">
        <v>297</v>
      </c>
    </row>
    <row r="67" spans="4:19">
      <c r="D67" s="5">
        <v>390</v>
      </c>
      <c r="E67" s="5">
        <v>67</v>
      </c>
      <c r="F67">
        <f>SUM(F60:F66)</f>
        <v>27</v>
      </c>
      <c r="G67" s="5">
        <v>369</v>
      </c>
      <c r="H67" s="5">
        <v>66</v>
      </c>
      <c r="I67" s="7">
        <v>173</v>
      </c>
      <c r="J67" s="11">
        <v>27</v>
      </c>
      <c r="K67" s="9">
        <v>183</v>
      </c>
      <c r="L67" s="11">
        <v>25</v>
      </c>
      <c r="M67" s="11">
        <v>184</v>
      </c>
      <c r="N67" s="11">
        <v>23</v>
      </c>
      <c r="O67" s="5">
        <v>206</v>
      </c>
      <c r="P67" s="5">
        <v>29</v>
      </c>
      <c r="Q67" s="5">
        <v>261</v>
      </c>
    </row>
    <row r="68" spans="4:19">
      <c r="D68" s="5">
        <v>198</v>
      </c>
      <c r="E68" s="5">
        <v>32</v>
      </c>
      <c r="G68" s="5">
        <v>170</v>
      </c>
      <c r="H68" s="5">
        <v>34</v>
      </c>
      <c r="I68" s="7">
        <v>107</v>
      </c>
      <c r="J68" s="11">
        <v>15</v>
      </c>
      <c r="K68" s="9">
        <v>116</v>
      </c>
      <c r="L68" s="11">
        <v>18</v>
      </c>
      <c r="M68" s="11">
        <v>98</v>
      </c>
      <c r="N68" s="11">
        <v>24</v>
      </c>
      <c r="O68" s="5">
        <v>84</v>
      </c>
      <c r="P68" s="5">
        <v>17</v>
      </c>
      <c r="Q68" s="5">
        <v>136</v>
      </c>
    </row>
    <row r="69" spans="4:19">
      <c r="D69">
        <f>SUM(D66:D68)</f>
        <v>979</v>
      </c>
      <c r="E69">
        <f>SUM(E66:E68)</f>
        <v>161</v>
      </c>
      <c r="G69">
        <f t="shared" ref="G69:Q69" si="5">SUM(G66:G68)</f>
        <v>868</v>
      </c>
      <c r="H69">
        <f t="shared" si="5"/>
        <v>148</v>
      </c>
      <c r="I69">
        <f t="shared" si="5"/>
        <v>476</v>
      </c>
      <c r="J69">
        <f t="shared" si="5"/>
        <v>65</v>
      </c>
      <c r="K69">
        <f t="shared" si="5"/>
        <v>479</v>
      </c>
      <c r="L69">
        <f t="shared" si="5"/>
        <v>64</v>
      </c>
      <c r="M69">
        <f t="shared" si="5"/>
        <v>462</v>
      </c>
      <c r="N69">
        <f t="shared" si="5"/>
        <v>73</v>
      </c>
      <c r="O69">
        <f t="shared" si="5"/>
        <v>488</v>
      </c>
      <c r="P69">
        <f t="shared" si="5"/>
        <v>69</v>
      </c>
      <c r="Q69">
        <f t="shared" si="5"/>
        <v>694</v>
      </c>
    </row>
    <row r="71" spans="4:19">
      <c r="D71" s="4">
        <v>47</v>
      </c>
      <c r="E71" s="2">
        <v>302</v>
      </c>
      <c r="F71" s="4">
        <v>36</v>
      </c>
      <c r="G71" s="10">
        <v>171</v>
      </c>
      <c r="H71" s="10">
        <v>26</v>
      </c>
      <c r="I71" s="10">
        <v>5</v>
      </c>
      <c r="J71" s="10">
        <v>162</v>
      </c>
      <c r="K71" s="10">
        <v>26</v>
      </c>
      <c r="L71" s="10">
        <v>215</v>
      </c>
      <c r="M71" s="10">
        <v>19</v>
      </c>
      <c r="N71" s="10">
        <v>5</v>
      </c>
      <c r="O71" s="10">
        <v>5</v>
      </c>
      <c r="P71" s="4">
        <v>277</v>
      </c>
      <c r="Q71" s="4">
        <v>53</v>
      </c>
      <c r="R71" s="4">
        <v>4</v>
      </c>
      <c r="S71" s="4">
        <v>3</v>
      </c>
    </row>
    <row r="72" spans="4:19">
      <c r="D72" s="5">
        <v>50</v>
      </c>
      <c r="E72" s="3">
        <v>274</v>
      </c>
      <c r="F72" s="5">
        <v>57</v>
      </c>
      <c r="G72" s="11">
        <v>196</v>
      </c>
      <c r="H72" s="11">
        <v>26</v>
      </c>
      <c r="I72" s="11">
        <v>8</v>
      </c>
      <c r="J72" s="11">
        <v>180</v>
      </c>
      <c r="K72" s="11">
        <v>23</v>
      </c>
      <c r="L72" s="11">
        <v>202</v>
      </c>
      <c r="M72" s="11">
        <v>34</v>
      </c>
      <c r="N72" s="11">
        <v>14</v>
      </c>
      <c r="O72" s="11">
        <v>9</v>
      </c>
      <c r="P72" s="5">
        <v>263</v>
      </c>
      <c r="Q72" s="5">
        <v>40</v>
      </c>
      <c r="R72" s="5">
        <v>14</v>
      </c>
      <c r="S72" s="5">
        <v>14</v>
      </c>
    </row>
    <row r="73" spans="4:19">
      <c r="D73" s="5">
        <v>19</v>
      </c>
      <c r="E73" s="3">
        <v>172</v>
      </c>
      <c r="F73" s="5">
        <v>31</v>
      </c>
      <c r="G73" s="11">
        <v>124</v>
      </c>
      <c r="H73" s="11">
        <v>24</v>
      </c>
      <c r="I73" s="11">
        <v>10</v>
      </c>
      <c r="J73" s="11">
        <v>118</v>
      </c>
      <c r="K73" s="11">
        <v>18</v>
      </c>
      <c r="L73" s="11">
        <v>128</v>
      </c>
      <c r="M73" s="11">
        <v>18</v>
      </c>
      <c r="N73" s="11">
        <v>8</v>
      </c>
      <c r="O73" s="11">
        <v>7</v>
      </c>
      <c r="P73" s="5">
        <v>132</v>
      </c>
      <c r="Q73" s="5">
        <v>29</v>
      </c>
      <c r="R73" s="5">
        <v>8</v>
      </c>
      <c r="S73" s="5">
        <v>6</v>
      </c>
    </row>
    <row r="74" spans="4:19">
      <c r="D74">
        <f t="shared" ref="D74:S74" si="6">SUM(D71:D73)</f>
        <v>116</v>
      </c>
      <c r="E74">
        <f t="shared" si="6"/>
        <v>748</v>
      </c>
      <c r="F74">
        <f t="shared" si="6"/>
        <v>124</v>
      </c>
      <c r="G74">
        <f t="shared" si="6"/>
        <v>491</v>
      </c>
      <c r="H74">
        <f t="shared" si="6"/>
        <v>76</v>
      </c>
      <c r="I74">
        <f t="shared" si="6"/>
        <v>23</v>
      </c>
      <c r="J74">
        <f t="shared" si="6"/>
        <v>460</v>
      </c>
      <c r="K74">
        <f t="shared" si="6"/>
        <v>67</v>
      </c>
      <c r="L74">
        <f t="shared" si="6"/>
        <v>545</v>
      </c>
      <c r="M74">
        <f t="shared" si="6"/>
        <v>71</v>
      </c>
      <c r="N74">
        <f t="shared" si="6"/>
        <v>27</v>
      </c>
      <c r="O74">
        <f t="shared" si="6"/>
        <v>21</v>
      </c>
      <c r="P74">
        <f t="shared" si="6"/>
        <v>672</v>
      </c>
      <c r="Q74">
        <f t="shared" si="6"/>
        <v>122</v>
      </c>
      <c r="R74">
        <f t="shared" si="6"/>
        <v>26</v>
      </c>
      <c r="S74">
        <f t="shared" si="6"/>
        <v>23</v>
      </c>
    </row>
    <row r="77" spans="4:19">
      <c r="D77" s="4">
        <v>352</v>
      </c>
      <c r="E77" s="4">
        <v>72</v>
      </c>
      <c r="F77" s="4">
        <v>9</v>
      </c>
      <c r="G77" s="4">
        <v>6</v>
      </c>
      <c r="H77" s="4">
        <v>300</v>
      </c>
      <c r="I77" s="4">
        <v>52</v>
      </c>
      <c r="J77" s="4">
        <v>12</v>
      </c>
      <c r="K77" s="4">
        <v>7</v>
      </c>
      <c r="L77" s="4">
        <v>5</v>
      </c>
      <c r="M77" s="2">
        <v>10</v>
      </c>
      <c r="N77" s="10">
        <v>114</v>
      </c>
      <c r="O77" s="10">
        <v>10</v>
      </c>
    </row>
    <row r="78" spans="4:19">
      <c r="D78" s="5">
        <v>301</v>
      </c>
      <c r="E78" s="5">
        <v>66</v>
      </c>
      <c r="F78" s="5">
        <v>8</v>
      </c>
      <c r="G78" s="5">
        <v>6</v>
      </c>
      <c r="H78" s="5">
        <v>334</v>
      </c>
      <c r="I78" s="5">
        <v>76</v>
      </c>
      <c r="J78" s="5">
        <v>20</v>
      </c>
      <c r="K78" s="5">
        <v>18</v>
      </c>
      <c r="L78" s="5">
        <v>2</v>
      </c>
      <c r="M78" s="3">
        <v>5</v>
      </c>
      <c r="N78" s="11">
        <v>96</v>
      </c>
      <c r="O78" s="11">
        <v>9</v>
      </c>
    </row>
    <row r="79" spans="4:19">
      <c r="D79" s="5">
        <v>177</v>
      </c>
      <c r="E79" s="5">
        <v>21</v>
      </c>
      <c r="F79" s="5">
        <v>17</v>
      </c>
      <c r="G79" s="5">
        <v>15</v>
      </c>
      <c r="H79" s="5">
        <v>196</v>
      </c>
      <c r="I79" s="5">
        <v>41</v>
      </c>
      <c r="J79" s="5">
        <v>11</v>
      </c>
      <c r="K79" s="5">
        <v>9</v>
      </c>
      <c r="L79" s="5">
        <v>2</v>
      </c>
      <c r="M79" s="3">
        <v>8</v>
      </c>
      <c r="N79" s="11">
        <v>63</v>
      </c>
      <c r="O79" s="11">
        <v>5</v>
      </c>
    </row>
    <row r="80" spans="4:19">
      <c r="D80">
        <f t="shared" ref="D80:L80" si="7">SUM(D77:D79)</f>
        <v>830</v>
      </c>
      <c r="E80">
        <f t="shared" si="7"/>
        <v>159</v>
      </c>
      <c r="F80">
        <f t="shared" si="7"/>
        <v>34</v>
      </c>
      <c r="G80">
        <f t="shared" si="7"/>
        <v>27</v>
      </c>
      <c r="H80">
        <f t="shared" si="7"/>
        <v>830</v>
      </c>
      <c r="I80">
        <f t="shared" si="7"/>
        <v>169</v>
      </c>
      <c r="J80">
        <f t="shared" si="7"/>
        <v>43</v>
      </c>
      <c r="K80">
        <f t="shared" si="7"/>
        <v>34</v>
      </c>
      <c r="L80">
        <f t="shared" si="7"/>
        <v>9</v>
      </c>
      <c r="M80" s="15">
        <v>4</v>
      </c>
      <c r="N80">
        <f>SUM(N77:N79)</f>
        <v>273</v>
      </c>
      <c r="O80">
        <f>SUM(O77:O79)</f>
        <v>24</v>
      </c>
    </row>
    <row r="81" spans="4:49">
      <c r="M81">
        <f>SUM(M77:M80)</f>
        <v>27</v>
      </c>
    </row>
    <row r="83" spans="4:49">
      <c r="D83" s="6">
        <v>2610</v>
      </c>
      <c r="E83" s="10">
        <v>2386</v>
      </c>
      <c r="F83" s="10">
        <v>2749</v>
      </c>
      <c r="G83" s="4">
        <v>3114</v>
      </c>
      <c r="H83" s="4">
        <v>4248</v>
      </c>
      <c r="I83" s="4">
        <v>4458</v>
      </c>
      <c r="J83" s="10">
        <v>56</v>
      </c>
      <c r="K83" s="10">
        <v>60</v>
      </c>
      <c r="L83" s="10">
        <v>71</v>
      </c>
      <c r="M83" s="4">
        <v>70</v>
      </c>
      <c r="N83" s="4">
        <v>120</v>
      </c>
      <c r="O83" s="4">
        <v>103</v>
      </c>
      <c r="P83" s="10">
        <v>39</v>
      </c>
      <c r="Q83" s="10">
        <v>16</v>
      </c>
      <c r="R83" s="10">
        <v>42</v>
      </c>
      <c r="S83" s="10">
        <v>11</v>
      </c>
      <c r="T83" s="10">
        <v>50</v>
      </c>
      <c r="U83" s="10">
        <v>25</v>
      </c>
    </row>
    <row r="84" spans="4:49">
      <c r="D84" s="7">
        <v>2640</v>
      </c>
      <c r="E84" s="11">
        <v>2810</v>
      </c>
      <c r="F84" s="11">
        <v>2678</v>
      </c>
      <c r="G84" s="5">
        <v>3397</v>
      </c>
      <c r="H84" s="5">
        <v>3887</v>
      </c>
      <c r="I84" s="5">
        <v>4286</v>
      </c>
      <c r="J84" s="11">
        <v>64</v>
      </c>
      <c r="K84" s="11">
        <v>74</v>
      </c>
      <c r="L84" s="11">
        <v>94</v>
      </c>
      <c r="M84" s="5">
        <v>105</v>
      </c>
      <c r="N84" s="5">
        <v>137</v>
      </c>
      <c r="O84" s="5">
        <v>167</v>
      </c>
      <c r="P84" s="11">
        <v>44</v>
      </c>
      <c r="Q84" s="11">
        <v>18</v>
      </c>
      <c r="R84" s="11">
        <v>44</v>
      </c>
      <c r="S84" s="11">
        <v>24</v>
      </c>
      <c r="T84" s="11">
        <v>67</v>
      </c>
      <c r="U84" s="11">
        <v>27</v>
      </c>
    </row>
    <row r="85" spans="4:49">
      <c r="D85" s="7">
        <v>1726</v>
      </c>
      <c r="E85" s="11">
        <v>1726</v>
      </c>
      <c r="F85" s="11">
        <v>1660</v>
      </c>
      <c r="G85" s="5">
        <v>1690</v>
      </c>
      <c r="H85" s="5">
        <v>2214</v>
      </c>
      <c r="I85" s="5">
        <v>2417</v>
      </c>
      <c r="J85" s="11">
        <v>25</v>
      </c>
      <c r="K85" s="11">
        <v>58</v>
      </c>
      <c r="L85" s="11">
        <v>67</v>
      </c>
      <c r="M85" s="5">
        <v>78</v>
      </c>
      <c r="N85" s="5">
        <v>74</v>
      </c>
      <c r="O85" s="5">
        <v>108</v>
      </c>
      <c r="P85" s="11">
        <v>21</v>
      </c>
      <c r="Q85" s="11">
        <v>7</v>
      </c>
      <c r="R85" s="11">
        <v>40</v>
      </c>
      <c r="S85" s="11">
        <v>17</v>
      </c>
      <c r="T85" s="11">
        <v>55</v>
      </c>
      <c r="U85" s="11">
        <v>13</v>
      </c>
    </row>
    <row r="86" spans="4:49">
      <c r="D86">
        <f t="shared" ref="D86:U86" si="8">SUM(D83:D85)</f>
        <v>6976</v>
      </c>
      <c r="E86">
        <f t="shared" si="8"/>
        <v>6922</v>
      </c>
      <c r="F86">
        <f t="shared" si="8"/>
        <v>7087</v>
      </c>
      <c r="G86">
        <f t="shared" si="8"/>
        <v>8201</v>
      </c>
      <c r="H86">
        <f t="shared" si="8"/>
        <v>10349</v>
      </c>
      <c r="I86">
        <f t="shared" si="8"/>
        <v>11161</v>
      </c>
      <c r="J86">
        <f t="shared" si="8"/>
        <v>145</v>
      </c>
      <c r="K86">
        <f t="shared" si="8"/>
        <v>192</v>
      </c>
      <c r="L86">
        <f t="shared" si="8"/>
        <v>232</v>
      </c>
      <c r="M86">
        <f t="shared" si="8"/>
        <v>253</v>
      </c>
      <c r="N86">
        <f t="shared" si="8"/>
        <v>331</v>
      </c>
      <c r="O86">
        <f t="shared" si="8"/>
        <v>378</v>
      </c>
      <c r="P86">
        <f t="shared" si="8"/>
        <v>104</v>
      </c>
      <c r="Q86">
        <f t="shared" si="8"/>
        <v>41</v>
      </c>
      <c r="R86">
        <f t="shared" si="8"/>
        <v>126</v>
      </c>
      <c r="S86">
        <f t="shared" si="8"/>
        <v>52</v>
      </c>
      <c r="T86">
        <f t="shared" si="8"/>
        <v>172</v>
      </c>
      <c r="U86">
        <f t="shared" si="8"/>
        <v>65</v>
      </c>
    </row>
    <row r="89" spans="4:49">
      <c r="D89" s="4">
        <v>49</v>
      </c>
      <c r="E89" s="4">
        <v>26</v>
      </c>
      <c r="F89" s="4">
        <v>85</v>
      </c>
      <c r="G89" s="4">
        <v>24</v>
      </c>
      <c r="H89" s="4">
        <v>76</v>
      </c>
      <c r="I89" s="4">
        <v>27</v>
      </c>
      <c r="J89" s="10">
        <v>1993</v>
      </c>
      <c r="K89" s="10">
        <v>665</v>
      </c>
      <c r="L89" s="10">
        <v>1793</v>
      </c>
      <c r="M89" s="10">
        <v>717</v>
      </c>
      <c r="N89" s="10">
        <v>2046</v>
      </c>
      <c r="O89" s="10">
        <v>849</v>
      </c>
      <c r="P89" s="4">
        <v>2255</v>
      </c>
      <c r="Q89" s="4">
        <v>1071</v>
      </c>
      <c r="R89" s="4">
        <v>2899</v>
      </c>
    </row>
    <row r="90" spans="4:49">
      <c r="D90" s="5">
        <v>87</v>
      </c>
      <c r="E90" s="5">
        <v>30</v>
      </c>
      <c r="F90" s="5">
        <v>119</v>
      </c>
      <c r="G90" s="5">
        <v>30</v>
      </c>
      <c r="H90" s="5">
        <v>132</v>
      </c>
      <c r="I90" s="5">
        <v>35</v>
      </c>
      <c r="J90" s="11">
        <v>1977</v>
      </c>
      <c r="K90" s="11">
        <v>690</v>
      </c>
      <c r="L90" s="11">
        <v>2085</v>
      </c>
      <c r="M90" s="11">
        <v>782</v>
      </c>
      <c r="N90" s="11">
        <v>2016</v>
      </c>
      <c r="O90" s="11">
        <v>825</v>
      </c>
      <c r="P90" s="5">
        <v>2535</v>
      </c>
      <c r="Q90" s="5">
        <v>1047</v>
      </c>
      <c r="R90" s="5">
        <v>2789</v>
      </c>
    </row>
    <row r="91" spans="4:49">
      <c r="D91" s="5">
        <v>53</v>
      </c>
      <c r="E91" s="5">
        <v>23</v>
      </c>
      <c r="F91" s="5">
        <v>56</v>
      </c>
      <c r="G91" s="5">
        <v>25</v>
      </c>
      <c r="H91" s="5">
        <v>84</v>
      </c>
      <c r="I91" s="5">
        <v>36</v>
      </c>
      <c r="J91" s="11">
        <v>1254</v>
      </c>
      <c r="K91" s="11">
        <v>378</v>
      </c>
      <c r="L91" s="11">
        <v>1313</v>
      </c>
      <c r="M91" s="11">
        <v>485</v>
      </c>
      <c r="N91" s="11">
        <v>1297</v>
      </c>
      <c r="O91" s="11">
        <v>495</v>
      </c>
      <c r="P91" s="5">
        <v>1264</v>
      </c>
      <c r="Q91" s="5">
        <v>527</v>
      </c>
      <c r="R91" s="5">
        <v>1549</v>
      </c>
    </row>
    <row r="92" spans="4:49">
      <c r="D92">
        <f t="shared" ref="D92:R92" si="9">SUM(D89:D91)</f>
        <v>189</v>
      </c>
      <c r="E92">
        <f t="shared" si="9"/>
        <v>79</v>
      </c>
      <c r="F92">
        <f t="shared" si="9"/>
        <v>260</v>
      </c>
      <c r="G92">
        <f t="shared" si="9"/>
        <v>79</v>
      </c>
      <c r="H92">
        <f t="shared" si="9"/>
        <v>292</v>
      </c>
      <c r="I92">
        <f t="shared" si="9"/>
        <v>98</v>
      </c>
      <c r="J92">
        <f t="shared" si="9"/>
        <v>5224</v>
      </c>
      <c r="K92">
        <f t="shared" si="9"/>
        <v>1733</v>
      </c>
      <c r="L92">
        <f t="shared" si="9"/>
        <v>5191</v>
      </c>
      <c r="M92">
        <f t="shared" si="9"/>
        <v>1984</v>
      </c>
      <c r="N92">
        <f t="shared" si="9"/>
        <v>5359</v>
      </c>
      <c r="O92">
        <f t="shared" si="9"/>
        <v>2169</v>
      </c>
      <c r="P92">
        <f t="shared" si="9"/>
        <v>6054</v>
      </c>
      <c r="Q92">
        <f t="shared" si="9"/>
        <v>2645</v>
      </c>
      <c r="R92">
        <f t="shared" si="9"/>
        <v>7237</v>
      </c>
    </row>
    <row r="94" spans="4:49">
      <c r="D94" s="4">
        <v>1611</v>
      </c>
      <c r="E94" s="4">
        <v>2944</v>
      </c>
      <c r="F94" s="4">
        <v>1780</v>
      </c>
      <c r="G94" s="10">
        <v>41854</v>
      </c>
      <c r="H94" s="10">
        <v>17277</v>
      </c>
      <c r="I94" s="10">
        <v>24577</v>
      </c>
      <c r="J94" s="10">
        <v>28847</v>
      </c>
      <c r="K94" s="10">
        <v>7862</v>
      </c>
      <c r="L94" s="10">
        <v>544</v>
      </c>
      <c r="M94" s="10">
        <v>307</v>
      </c>
      <c r="N94" s="10">
        <v>237</v>
      </c>
      <c r="O94">
        <v>7429</v>
      </c>
      <c r="P94" s="6">
        <v>151</v>
      </c>
      <c r="Q94" s="7">
        <v>3740</v>
      </c>
      <c r="R94" s="6">
        <v>65</v>
      </c>
      <c r="S94" s="8">
        <v>37</v>
      </c>
      <c r="T94" s="10">
        <v>46363</v>
      </c>
      <c r="U94" s="10">
        <v>18803</v>
      </c>
      <c r="V94" s="10">
        <v>27560</v>
      </c>
      <c r="W94" s="10">
        <v>32274</v>
      </c>
      <c r="X94" s="10">
        <v>8976</v>
      </c>
      <c r="Y94" s="10">
        <v>666</v>
      </c>
      <c r="Z94" s="10">
        <v>365</v>
      </c>
      <c r="AA94" s="10">
        <v>301</v>
      </c>
      <c r="AB94">
        <v>9980</v>
      </c>
      <c r="AC94" s="6">
        <v>153</v>
      </c>
      <c r="AD94" s="8">
        <v>617</v>
      </c>
      <c r="AE94">
        <v>5036</v>
      </c>
      <c r="AF94" s="6">
        <v>72</v>
      </c>
      <c r="AG94" s="4">
        <v>49709</v>
      </c>
      <c r="AH94" s="2">
        <v>20267</v>
      </c>
      <c r="AI94" s="4">
        <v>29442</v>
      </c>
      <c r="AJ94" s="4">
        <v>33922</v>
      </c>
      <c r="AK94" s="2">
        <v>10234</v>
      </c>
      <c r="AL94" s="4">
        <v>715</v>
      </c>
      <c r="AM94" s="4">
        <v>380</v>
      </c>
      <c r="AN94" s="4">
        <v>335</v>
      </c>
      <c r="AO94" s="3">
        <v>11066</v>
      </c>
      <c r="AP94" s="2">
        <v>872</v>
      </c>
      <c r="AQ94">
        <v>5358</v>
      </c>
      <c r="AR94" s="2">
        <v>75</v>
      </c>
      <c r="AS94" s="2">
        <v>48752</v>
      </c>
      <c r="AT94" s="2">
        <v>18607</v>
      </c>
      <c r="AU94" s="2">
        <v>30145</v>
      </c>
      <c r="AV94" s="4">
        <v>32994</v>
      </c>
      <c r="AW94" s="4">
        <v>9706</v>
      </c>
    </row>
    <row r="95" spans="4:49">
      <c r="D95" s="5">
        <v>1316</v>
      </c>
      <c r="E95" s="5">
        <v>3028</v>
      </c>
      <c r="F95" s="5">
        <v>1493</v>
      </c>
      <c r="G95" s="11">
        <v>39088</v>
      </c>
      <c r="H95" s="11">
        <v>18558</v>
      </c>
      <c r="I95" s="11">
        <v>20530</v>
      </c>
      <c r="J95" s="11">
        <v>27183</v>
      </c>
      <c r="K95" s="11">
        <v>6132</v>
      </c>
      <c r="L95" s="11">
        <v>906</v>
      </c>
      <c r="M95" s="11">
        <v>407</v>
      </c>
      <c r="N95" s="11">
        <v>499</v>
      </c>
      <c r="O95">
        <v>6612</v>
      </c>
      <c r="P95" s="7">
        <v>162</v>
      </c>
      <c r="Q95">
        <v>3293</v>
      </c>
      <c r="R95" s="7">
        <v>81</v>
      </c>
      <c r="S95" s="9">
        <v>63</v>
      </c>
      <c r="T95" s="11">
        <v>45470</v>
      </c>
      <c r="U95" s="11">
        <v>21698</v>
      </c>
      <c r="V95" s="11">
        <v>23772</v>
      </c>
      <c r="W95" s="11">
        <v>31847</v>
      </c>
      <c r="X95" s="11">
        <v>7238</v>
      </c>
      <c r="Y95" s="11">
        <v>1114</v>
      </c>
      <c r="Z95" s="11">
        <v>559</v>
      </c>
      <c r="AA95" s="11">
        <v>555</v>
      </c>
      <c r="AB95">
        <v>8682</v>
      </c>
      <c r="AC95" s="7">
        <v>204</v>
      </c>
      <c r="AD95" s="9">
        <v>798</v>
      </c>
      <c r="AE95" s="7">
        <v>4411</v>
      </c>
      <c r="AF95" s="7">
        <v>99</v>
      </c>
      <c r="AG95" s="5">
        <v>41445</v>
      </c>
      <c r="AH95" s="3">
        <v>19327</v>
      </c>
      <c r="AI95" s="5">
        <v>22118</v>
      </c>
      <c r="AJ95" s="5">
        <v>28649</v>
      </c>
      <c r="AK95" s="3">
        <v>6893</v>
      </c>
      <c r="AL95" s="5">
        <v>1014</v>
      </c>
      <c r="AM95" s="5">
        <v>480</v>
      </c>
      <c r="AN95" s="5">
        <v>534</v>
      </c>
      <c r="AO95" s="3">
        <v>9418</v>
      </c>
      <c r="AP95" s="3">
        <v>1260</v>
      </c>
      <c r="AQ95">
        <v>4759</v>
      </c>
      <c r="AR95" s="3">
        <v>78</v>
      </c>
      <c r="AS95" s="3">
        <v>38736</v>
      </c>
      <c r="AT95" s="3">
        <v>17765</v>
      </c>
      <c r="AU95" s="3">
        <v>20971</v>
      </c>
      <c r="AV95" s="5">
        <v>26066</v>
      </c>
      <c r="AW95" s="5">
        <v>6628</v>
      </c>
    </row>
    <row r="96" spans="4:49">
      <c r="D96" s="5">
        <v>698</v>
      </c>
      <c r="E96" s="5">
        <v>1661</v>
      </c>
      <c r="F96" s="5">
        <v>836</v>
      </c>
      <c r="G96" s="11">
        <v>35556</v>
      </c>
      <c r="H96" s="11">
        <v>17654</v>
      </c>
      <c r="I96" s="11">
        <v>17902</v>
      </c>
      <c r="J96" s="11">
        <v>24164</v>
      </c>
      <c r="K96" s="11">
        <v>5287</v>
      </c>
      <c r="L96" s="11">
        <v>1181</v>
      </c>
      <c r="M96" s="11">
        <v>489</v>
      </c>
      <c r="N96" s="11">
        <v>692</v>
      </c>
      <c r="O96" s="7">
        <v>999</v>
      </c>
      <c r="P96" s="7">
        <v>177</v>
      </c>
      <c r="Q96" s="7">
        <v>502</v>
      </c>
      <c r="R96" s="7">
        <v>79</v>
      </c>
      <c r="S96" s="9">
        <v>87</v>
      </c>
      <c r="T96" s="11">
        <v>38580</v>
      </c>
      <c r="U96" s="11">
        <v>19271</v>
      </c>
      <c r="V96" s="11">
        <v>19309</v>
      </c>
      <c r="W96" s="11">
        <v>26396</v>
      </c>
      <c r="X96" s="11">
        <v>5728</v>
      </c>
      <c r="Y96" s="11">
        <v>1353</v>
      </c>
      <c r="Z96" s="11">
        <v>601</v>
      </c>
      <c r="AA96" s="11">
        <v>752</v>
      </c>
      <c r="AB96">
        <v>1168</v>
      </c>
      <c r="AC96" s="7">
        <v>211</v>
      </c>
      <c r="AD96" s="9">
        <v>1298</v>
      </c>
      <c r="AE96" s="7">
        <v>577</v>
      </c>
      <c r="AF96" s="7">
        <v>94</v>
      </c>
      <c r="AG96" s="5">
        <v>39969</v>
      </c>
      <c r="AH96" s="3">
        <v>19609</v>
      </c>
      <c r="AI96" s="5">
        <v>20360</v>
      </c>
      <c r="AJ96" s="5">
        <v>26934</v>
      </c>
      <c r="AK96" s="3">
        <v>6176</v>
      </c>
      <c r="AL96" s="5">
        <v>1394</v>
      </c>
      <c r="AM96" s="5">
        <v>630</v>
      </c>
      <c r="AN96" s="5">
        <v>764</v>
      </c>
      <c r="AO96" s="3">
        <v>1227</v>
      </c>
      <c r="AP96" s="3">
        <v>1644</v>
      </c>
      <c r="AQ96" s="3">
        <v>619</v>
      </c>
      <c r="AR96" s="3">
        <v>95</v>
      </c>
      <c r="AS96" s="3">
        <v>42776</v>
      </c>
      <c r="AT96" s="3">
        <v>21264</v>
      </c>
      <c r="AU96" s="3">
        <v>21512</v>
      </c>
      <c r="AV96" s="5">
        <v>28139</v>
      </c>
      <c r="AW96" s="5">
        <v>6837</v>
      </c>
    </row>
    <row r="97" spans="4:49">
      <c r="D97">
        <f t="shared" ref="D97:O97" si="10">SUM(D94:D96)</f>
        <v>3625</v>
      </c>
      <c r="E97">
        <f t="shared" si="10"/>
        <v>7633</v>
      </c>
      <c r="F97">
        <f t="shared" si="10"/>
        <v>4109</v>
      </c>
      <c r="G97">
        <f t="shared" si="10"/>
        <v>116498</v>
      </c>
      <c r="H97">
        <f t="shared" si="10"/>
        <v>53489</v>
      </c>
      <c r="I97">
        <f t="shared" si="10"/>
        <v>63009</v>
      </c>
      <c r="J97">
        <f t="shared" si="10"/>
        <v>80194</v>
      </c>
      <c r="K97">
        <f t="shared" si="10"/>
        <v>19281</v>
      </c>
      <c r="L97">
        <f t="shared" si="10"/>
        <v>2631</v>
      </c>
      <c r="M97">
        <f t="shared" si="10"/>
        <v>1203</v>
      </c>
      <c r="N97">
        <f t="shared" si="10"/>
        <v>1428</v>
      </c>
      <c r="O97">
        <f t="shared" si="10"/>
        <v>15040</v>
      </c>
      <c r="P97" s="6">
        <v>834</v>
      </c>
      <c r="Q97">
        <f>SUM(Q94:Q96)</f>
        <v>7535</v>
      </c>
      <c r="R97" s="6">
        <v>333</v>
      </c>
      <c r="S97" s="8">
        <v>343</v>
      </c>
      <c r="T97">
        <f t="shared" ref="T97:AB97" si="11">SUM(T94:T96)</f>
        <v>130413</v>
      </c>
      <c r="U97">
        <f t="shared" si="11"/>
        <v>59772</v>
      </c>
      <c r="V97">
        <f t="shared" si="11"/>
        <v>70641</v>
      </c>
      <c r="W97">
        <f t="shared" si="11"/>
        <v>90517</v>
      </c>
      <c r="X97">
        <f t="shared" si="11"/>
        <v>21942</v>
      </c>
      <c r="Y97">
        <f t="shared" si="11"/>
        <v>3133</v>
      </c>
      <c r="Z97">
        <f t="shared" si="11"/>
        <v>1525</v>
      </c>
      <c r="AA97">
        <f t="shared" si="11"/>
        <v>1608</v>
      </c>
      <c r="AB97">
        <f t="shared" si="11"/>
        <v>19830</v>
      </c>
      <c r="AC97" s="6">
        <v>1046</v>
      </c>
      <c r="AE97">
        <f>SUM(AE94:AE96)</f>
        <v>10024</v>
      </c>
      <c r="AF97" s="6">
        <v>391</v>
      </c>
      <c r="AG97">
        <f t="shared" ref="AG97:AO97" si="12">SUM(AG94:AG96)</f>
        <v>131123</v>
      </c>
      <c r="AH97">
        <f t="shared" si="12"/>
        <v>59203</v>
      </c>
      <c r="AI97">
        <f t="shared" si="12"/>
        <v>71920</v>
      </c>
      <c r="AJ97">
        <f t="shared" si="12"/>
        <v>89505</v>
      </c>
      <c r="AK97">
        <f t="shared" si="12"/>
        <v>23303</v>
      </c>
      <c r="AL97">
        <f t="shared" si="12"/>
        <v>3123</v>
      </c>
      <c r="AM97">
        <f t="shared" si="12"/>
        <v>1490</v>
      </c>
      <c r="AN97">
        <f t="shared" si="12"/>
        <v>1633</v>
      </c>
      <c r="AO97">
        <f t="shared" si="12"/>
        <v>21711</v>
      </c>
      <c r="AP97" s="2">
        <v>1099</v>
      </c>
      <c r="AQ97">
        <f>SUM(AQ94:AQ96)</f>
        <v>10736</v>
      </c>
      <c r="AR97" s="2">
        <v>415</v>
      </c>
      <c r="AS97">
        <f>SUM(AS94:AS96)</f>
        <v>130264</v>
      </c>
      <c r="AT97">
        <f>SUM(AT94:AT96)</f>
        <v>57636</v>
      </c>
      <c r="AU97">
        <f>SUM(AU94:AU96)</f>
        <v>72628</v>
      </c>
      <c r="AV97">
        <f>SUM(AV94:AV96)</f>
        <v>87199</v>
      </c>
      <c r="AW97">
        <f>SUM(AW94:AW96)</f>
        <v>23171</v>
      </c>
    </row>
    <row r="98" spans="4:49">
      <c r="P98" s="7">
        <v>966</v>
      </c>
      <c r="R98" s="7">
        <v>424</v>
      </c>
      <c r="S98" s="9">
        <v>425</v>
      </c>
      <c r="AC98" s="7">
        <v>1350</v>
      </c>
      <c r="AF98" s="7">
        <v>611</v>
      </c>
      <c r="AP98" s="3">
        <v>1224</v>
      </c>
      <c r="AR98" s="3">
        <v>521</v>
      </c>
    </row>
    <row r="99" spans="4:49">
      <c r="D99" s="10">
        <v>41909</v>
      </c>
      <c r="E99" s="10">
        <v>16543</v>
      </c>
      <c r="F99" s="10">
        <v>25366</v>
      </c>
      <c r="G99" s="8">
        <v>29508</v>
      </c>
      <c r="H99" s="10">
        <v>8008</v>
      </c>
      <c r="I99" s="10">
        <v>512</v>
      </c>
      <c r="J99" s="10">
        <v>281</v>
      </c>
      <c r="K99" s="10">
        <v>231</v>
      </c>
      <c r="L99">
        <v>8715</v>
      </c>
      <c r="M99" s="8">
        <v>115</v>
      </c>
      <c r="N99">
        <v>4374</v>
      </c>
      <c r="P99" s="7">
        <v>1010</v>
      </c>
      <c r="R99" s="7">
        <v>476</v>
      </c>
      <c r="S99" s="9">
        <v>574</v>
      </c>
      <c r="AC99" s="7">
        <v>1292</v>
      </c>
      <c r="AF99" s="7">
        <v>622</v>
      </c>
      <c r="AP99" s="3">
        <v>1406</v>
      </c>
      <c r="AR99" s="3">
        <v>694</v>
      </c>
    </row>
    <row r="100" spans="4:49">
      <c r="D100" s="11">
        <v>38311</v>
      </c>
      <c r="E100" s="11">
        <v>17916</v>
      </c>
      <c r="F100" s="11">
        <v>20395</v>
      </c>
      <c r="G100" s="9">
        <v>27114</v>
      </c>
      <c r="H100" s="11">
        <v>6279</v>
      </c>
      <c r="I100" s="11">
        <v>853</v>
      </c>
      <c r="J100" s="11">
        <v>433</v>
      </c>
      <c r="K100" s="11">
        <v>420</v>
      </c>
      <c r="L100">
        <v>7607</v>
      </c>
      <c r="M100" s="9">
        <v>135</v>
      </c>
      <c r="N100">
        <v>3881</v>
      </c>
      <c r="P100" s="6">
        <v>585</v>
      </c>
      <c r="R100" s="6">
        <v>212</v>
      </c>
      <c r="S100" s="8">
        <v>198</v>
      </c>
      <c r="AC100" s="6">
        <v>758</v>
      </c>
      <c r="AF100" s="6">
        <v>244</v>
      </c>
      <c r="AP100" s="2">
        <v>184</v>
      </c>
      <c r="AR100" s="2">
        <v>285</v>
      </c>
    </row>
    <row r="101" spans="4:49">
      <c r="D101" s="11">
        <v>39168</v>
      </c>
      <c r="E101" s="11">
        <v>19635</v>
      </c>
      <c r="F101" s="11">
        <v>19533</v>
      </c>
      <c r="G101" s="9">
        <v>26918</v>
      </c>
      <c r="H101" s="11">
        <v>6015</v>
      </c>
      <c r="I101" s="11">
        <v>1213</v>
      </c>
      <c r="J101" s="11">
        <v>532</v>
      </c>
      <c r="K101" s="11">
        <v>681</v>
      </c>
      <c r="L101" s="9">
        <v>1007</v>
      </c>
      <c r="M101" s="9">
        <v>180</v>
      </c>
      <c r="N101" s="9">
        <v>488</v>
      </c>
      <c r="P101" s="7">
        <v>851</v>
      </c>
      <c r="R101" s="7">
        <v>369</v>
      </c>
      <c r="S101" s="9">
        <v>338</v>
      </c>
      <c r="AC101" s="7">
        <v>1206</v>
      </c>
      <c r="AF101" s="7">
        <v>505</v>
      </c>
      <c r="AP101" s="3">
        <v>169</v>
      </c>
      <c r="AR101" s="3">
        <v>508</v>
      </c>
    </row>
    <row r="102" spans="4:49">
      <c r="D102">
        <f t="shared" ref="D102:L102" si="13">SUM(D99:D101)</f>
        <v>119388</v>
      </c>
      <c r="E102">
        <f t="shared" si="13"/>
        <v>54094</v>
      </c>
      <c r="F102">
        <f t="shared" si="13"/>
        <v>65294</v>
      </c>
      <c r="G102">
        <f t="shared" si="13"/>
        <v>83540</v>
      </c>
      <c r="H102">
        <f t="shared" si="13"/>
        <v>20302</v>
      </c>
      <c r="I102">
        <f t="shared" si="13"/>
        <v>2578</v>
      </c>
      <c r="J102">
        <f t="shared" si="13"/>
        <v>1246</v>
      </c>
      <c r="K102">
        <f t="shared" si="13"/>
        <v>1332</v>
      </c>
      <c r="L102">
        <f t="shared" si="13"/>
        <v>17329</v>
      </c>
      <c r="M102" s="8">
        <v>901</v>
      </c>
      <c r="N102">
        <f>SUM(N99:N101)</f>
        <v>8743</v>
      </c>
      <c r="P102" s="7">
        <v>1090</v>
      </c>
      <c r="R102" s="7">
        <v>494</v>
      </c>
      <c r="S102" s="9">
        <v>586</v>
      </c>
      <c r="AC102" s="7">
        <v>1457</v>
      </c>
      <c r="AF102" s="7">
        <v>725</v>
      </c>
      <c r="AP102" s="3">
        <v>190</v>
      </c>
      <c r="AR102" s="3">
        <v>698</v>
      </c>
    </row>
    <row r="103" spans="4:49">
      <c r="M103" s="9">
        <v>947</v>
      </c>
      <c r="P103">
        <f>SUM(P94:P102)</f>
        <v>5826</v>
      </c>
      <c r="R103">
        <f>SUM(R94:R102)</f>
        <v>2533</v>
      </c>
      <c r="S103">
        <f>SUM(S94:S102)</f>
        <v>2651</v>
      </c>
      <c r="AC103">
        <f>SUM(AC94:AC102)</f>
        <v>7677</v>
      </c>
      <c r="AF103">
        <f>SUM(AF94:AF102)</f>
        <v>3363</v>
      </c>
      <c r="AP103">
        <f>SUM(AP94:AP102)</f>
        <v>8048</v>
      </c>
      <c r="AR103">
        <f>SUM(AR94:AR102)</f>
        <v>3369</v>
      </c>
    </row>
    <row r="104" spans="4:49">
      <c r="M104" s="9">
        <v>1216</v>
      </c>
    </row>
    <row r="105" spans="4:49">
      <c r="D105" s="4">
        <v>666</v>
      </c>
      <c r="E105" s="4">
        <v>381</v>
      </c>
      <c r="F105" s="4">
        <v>285</v>
      </c>
      <c r="G105">
        <v>12267</v>
      </c>
      <c r="H105" s="2">
        <v>203</v>
      </c>
      <c r="I105" s="3">
        <v>6027</v>
      </c>
      <c r="J105" s="2">
        <v>70</v>
      </c>
      <c r="K105" s="4">
        <v>50995</v>
      </c>
      <c r="L105" s="4">
        <v>20939</v>
      </c>
      <c r="M105" s="8">
        <v>617</v>
      </c>
      <c r="N105" s="4">
        <v>30056</v>
      </c>
      <c r="O105" s="4">
        <v>33849</v>
      </c>
      <c r="P105" s="4">
        <v>11173</v>
      </c>
      <c r="Q105" s="4">
        <v>767</v>
      </c>
      <c r="R105" s="2">
        <v>196</v>
      </c>
      <c r="S105" s="2">
        <v>78</v>
      </c>
      <c r="T105" s="10">
        <v>1055</v>
      </c>
      <c r="U105" s="10">
        <v>443</v>
      </c>
      <c r="V105" s="10">
        <v>612</v>
      </c>
      <c r="W105" s="10">
        <v>770</v>
      </c>
      <c r="X105" s="10">
        <v>141</v>
      </c>
      <c r="Y105" s="10">
        <v>44</v>
      </c>
      <c r="Z105" s="10">
        <v>25</v>
      </c>
      <c r="AA105" s="10">
        <v>19</v>
      </c>
    </row>
    <row r="106" spans="4:49">
      <c r="D106" s="5">
        <v>976</v>
      </c>
      <c r="E106" s="5">
        <v>477</v>
      </c>
      <c r="F106" s="5">
        <v>499</v>
      </c>
      <c r="G106">
        <v>10362</v>
      </c>
      <c r="H106" s="3">
        <v>176</v>
      </c>
      <c r="I106" s="3">
        <v>5203</v>
      </c>
      <c r="J106" s="3">
        <v>74</v>
      </c>
      <c r="K106" s="5">
        <v>40029</v>
      </c>
      <c r="L106" s="5">
        <v>18606</v>
      </c>
      <c r="M106" s="9">
        <v>798</v>
      </c>
      <c r="N106" s="5">
        <v>21423</v>
      </c>
      <c r="O106" s="5">
        <v>26986</v>
      </c>
      <c r="P106" s="5">
        <v>7118</v>
      </c>
      <c r="Q106" s="5">
        <v>1043</v>
      </c>
      <c r="R106" s="3">
        <v>184</v>
      </c>
      <c r="S106" s="3">
        <v>75</v>
      </c>
      <c r="T106" s="11">
        <v>1021</v>
      </c>
      <c r="U106" s="11">
        <v>494</v>
      </c>
      <c r="V106" s="11">
        <v>527</v>
      </c>
      <c r="W106" s="11">
        <v>729</v>
      </c>
      <c r="X106" s="11">
        <v>133</v>
      </c>
      <c r="Y106" s="11">
        <v>74</v>
      </c>
      <c r="Z106" s="11">
        <v>34</v>
      </c>
      <c r="AA106" s="11">
        <v>40</v>
      </c>
    </row>
    <row r="107" spans="4:49">
      <c r="D107" s="5">
        <v>1342</v>
      </c>
      <c r="E107" s="5">
        <v>612</v>
      </c>
      <c r="F107" s="5">
        <v>730</v>
      </c>
      <c r="G107" s="3">
        <v>1424</v>
      </c>
      <c r="H107" s="3">
        <v>232</v>
      </c>
      <c r="I107" s="3">
        <v>685</v>
      </c>
      <c r="J107" s="3">
        <v>108</v>
      </c>
      <c r="K107" s="5">
        <v>45427</v>
      </c>
      <c r="L107" s="5">
        <v>21984</v>
      </c>
      <c r="M107" s="9">
        <v>1298</v>
      </c>
      <c r="N107" s="5">
        <v>23443</v>
      </c>
      <c r="O107" s="5">
        <v>30124</v>
      </c>
      <c r="P107" s="5">
        <v>7260</v>
      </c>
      <c r="Q107" s="5">
        <v>1572</v>
      </c>
      <c r="R107" s="3">
        <v>275</v>
      </c>
      <c r="S107" s="3">
        <v>131</v>
      </c>
      <c r="T107" s="11">
        <v>977</v>
      </c>
      <c r="U107" s="11">
        <v>522</v>
      </c>
      <c r="V107" s="11">
        <v>455</v>
      </c>
      <c r="W107" s="11">
        <v>687</v>
      </c>
      <c r="X107" s="11">
        <v>116</v>
      </c>
      <c r="Y107" s="11">
        <v>90</v>
      </c>
      <c r="Z107" s="11">
        <v>28</v>
      </c>
      <c r="AA107" s="11">
        <v>62</v>
      </c>
    </row>
    <row r="108" spans="4:49">
      <c r="D108">
        <f>SUM(D105:D107)</f>
        <v>2984</v>
      </c>
      <c r="E108">
        <f>SUM(E105:E107)</f>
        <v>1470</v>
      </c>
      <c r="F108">
        <f>SUM(F105:F107)</f>
        <v>1514</v>
      </c>
      <c r="G108">
        <f>SUM(G105:G107)</f>
        <v>24053</v>
      </c>
      <c r="H108" s="2">
        <v>1141</v>
      </c>
      <c r="I108">
        <f>SUM(I105:I107)</f>
        <v>11915</v>
      </c>
      <c r="J108" s="2">
        <v>383</v>
      </c>
      <c r="K108">
        <f>SUM(K105:K107)</f>
        <v>136451</v>
      </c>
      <c r="L108">
        <f>SUM(L105:L107)</f>
        <v>61529</v>
      </c>
      <c r="M108">
        <f>SUM(M99:M107)</f>
        <v>6207</v>
      </c>
      <c r="N108">
        <f>SUM(N105:N107)</f>
        <v>74922</v>
      </c>
      <c r="O108">
        <f>SUM(O105:O107)</f>
        <v>90959</v>
      </c>
      <c r="P108">
        <f>SUM(P105:P107)</f>
        <v>25551</v>
      </c>
      <c r="Q108">
        <f>SUM(Q105:Q107)</f>
        <v>3382</v>
      </c>
      <c r="R108" s="2">
        <v>1378</v>
      </c>
      <c r="S108" s="2">
        <v>518</v>
      </c>
      <c r="T108">
        <f t="shared" ref="T108:AA108" si="14">SUM(T105:T107)</f>
        <v>3053</v>
      </c>
      <c r="U108">
        <f t="shared" si="14"/>
        <v>1459</v>
      </c>
      <c r="V108">
        <f t="shared" si="14"/>
        <v>1594</v>
      </c>
      <c r="W108">
        <f t="shared" si="14"/>
        <v>2186</v>
      </c>
      <c r="X108">
        <f t="shared" si="14"/>
        <v>390</v>
      </c>
      <c r="Y108">
        <f t="shared" si="14"/>
        <v>208</v>
      </c>
      <c r="Z108">
        <f t="shared" si="14"/>
        <v>87</v>
      </c>
      <c r="AA108">
        <f t="shared" si="14"/>
        <v>121</v>
      </c>
    </row>
    <row r="109" spans="4:49">
      <c r="H109" s="3">
        <v>1132</v>
      </c>
      <c r="J109" s="3">
        <v>475</v>
      </c>
      <c r="R109" s="3">
        <v>1324</v>
      </c>
      <c r="S109" s="3">
        <v>607</v>
      </c>
      <c r="T109" s="6">
        <v>5</v>
      </c>
      <c r="U109" s="6">
        <v>2</v>
      </c>
      <c r="V109" s="10">
        <v>1071</v>
      </c>
      <c r="W109" s="8">
        <v>1071</v>
      </c>
      <c r="X109" s="10">
        <v>407</v>
      </c>
      <c r="Y109" s="10">
        <v>664</v>
      </c>
      <c r="Z109" s="10">
        <v>779</v>
      </c>
      <c r="AA109" s="10">
        <v>173</v>
      </c>
    </row>
    <row r="110" spans="4:49">
      <c r="H110" s="3">
        <v>1550</v>
      </c>
      <c r="J110" s="3">
        <v>740</v>
      </c>
      <c r="R110" s="3">
        <v>1847</v>
      </c>
      <c r="S110" s="3">
        <v>869</v>
      </c>
      <c r="T110" s="7">
        <v>6</v>
      </c>
      <c r="U110" s="7">
        <v>2</v>
      </c>
      <c r="V110" s="11">
        <v>1050</v>
      </c>
      <c r="W110" s="9">
        <v>1050</v>
      </c>
      <c r="X110" s="11">
        <v>536</v>
      </c>
      <c r="Y110" s="11">
        <v>514</v>
      </c>
      <c r="Z110" s="11">
        <v>753</v>
      </c>
      <c r="AA110" s="11">
        <v>137</v>
      </c>
    </row>
    <row r="111" spans="4:49">
      <c r="H111" s="2">
        <v>930</v>
      </c>
      <c r="J111" s="2">
        <v>282</v>
      </c>
      <c r="K111" s="4">
        <v>416</v>
      </c>
      <c r="L111" s="4">
        <v>351</v>
      </c>
      <c r="M111" s="3">
        <v>6747</v>
      </c>
      <c r="N111" s="3">
        <v>2374</v>
      </c>
      <c r="O111" s="3">
        <v>13800</v>
      </c>
      <c r="P111" s="10">
        <v>32</v>
      </c>
      <c r="R111" s="2">
        <v>1048</v>
      </c>
      <c r="S111" s="2">
        <v>360</v>
      </c>
      <c r="T111" s="7">
        <v>12</v>
      </c>
      <c r="U111" s="7">
        <v>10</v>
      </c>
      <c r="V111" s="11">
        <v>1068</v>
      </c>
      <c r="W111" s="9">
        <v>1068</v>
      </c>
      <c r="X111" s="11">
        <v>573</v>
      </c>
      <c r="Y111" s="11">
        <v>495</v>
      </c>
      <c r="Z111" s="11">
        <v>750</v>
      </c>
      <c r="AA111" s="11">
        <v>127</v>
      </c>
    </row>
    <row r="112" spans="4:49">
      <c r="H112" s="3">
        <v>1134</v>
      </c>
      <c r="J112" s="3">
        <v>452</v>
      </c>
      <c r="K112" s="5">
        <v>535</v>
      </c>
      <c r="L112" s="5">
        <v>508</v>
      </c>
      <c r="M112" s="3">
        <v>6008</v>
      </c>
      <c r="N112" s="3">
        <v>2729</v>
      </c>
      <c r="O112" s="3">
        <v>11916</v>
      </c>
      <c r="P112" s="11">
        <v>71</v>
      </c>
      <c r="R112" s="3">
        <v>1227</v>
      </c>
      <c r="S112" s="3">
        <v>538</v>
      </c>
      <c r="T112" s="6">
        <v>14</v>
      </c>
      <c r="U112" s="6">
        <v>8</v>
      </c>
      <c r="V112">
        <f t="shared" ref="V112:AA112" si="15">SUM(V109:V111)</f>
        <v>3189</v>
      </c>
      <c r="W112">
        <f t="shared" si="15"/>
        <v>3189</v>
      </c>
      <c r="X112">
        <f t="shared" si="15"/>
        <v>1516</v>
      </c>
      <c r="Y112">
        <f t="shared" si="15"/>
        <v>1673</v>
      </c>
      <c r="Z112">
        <f t="shared" si="15"/>
        <v>2282</v>
      </c>
      <c r="AA112">
        <f t="shared" si="15"/>
        <v>437</v>
      </c>
    </row>
    <row r="113" spans="4:32">
      <c r="H113" s="3">
        <v>1788</v>
      </c>
      <c r="J113" s="3">
        <v>774</v>
      </c>
      <c r="K113" s="5">
        <v>738</v>
      </c>
      <c r="L113" s="5">
        <v>834</v>
      </c>
      <c r="M113" s="3">
        <v>727</v>
      </c>
      <c r="N113" s="3">
        <v>329</v>
      </c>
      <c r="O113" s="3">
        <v>1499</v>
      </c>
      <c r="P113" s="11">
        <v>96</v>
      </c>
      <c r="R113" s="3">
        <v>1925</v>
      </c>
      <c r="S113" s="3">
        <v>875</v>
      </c>
      <c r="T113" s="7">
        <v>21</v>
      </c>
      <c r="U113" s="7">
        <v>6</v>
      </c>
    </row>
    <row r="114" spans="4:32">
      <c r="D114" s="6">
        <v>1263</v>
      </c>
      <c r="E114" s="10">
        <v>502</v>
      </c>
      <c r="F114" s="10">
        <v>761</v>
      </c>
      <c r="G114" s="10">
        <v>964</v>
      </c>
      <c r="H114">
        <f>SUM(H105:H113)</f>
        <v>8286</v>
      </c>
      <c r="J114">
        <f>SUM(J105:J113)</f>
        <v>3358</v>
      </c>
      <c r="K114">
        <f t="shared" ref="K114:P114" si="16">SUM(K111:K113)</f>
        <v>1689</v>
      </c>
      <c r="L114">
        <f t="shared" si="16"/>
        <v>1693</v>
      </c>
      <c r="M114">
        <f t="shared" si="16"/>
        <v>13482</v>
      </c>
      <c r="N114">
        <f t="shared" si="16"/>
        <v>5432</v>
      </c>
      <c r="O114">
        <f t="shared" si="16"/>
        <v>27215</v>
      </c>
      <c r="P114">
        <f t="shared" si="16"/>
        <v>199</v>
      </c>
      <c r="R114">
        <f>SUM(R105:R113)</f>
        <v>9404</v>
      </c>
      <c r="S114">
        <f>SUM(S105:S113)</f>
        <v>4051</v>
      </c>
      <c r="T114" s="7">
        <v>16</v>
      </c>
      <c r="U114" s="7">
        <v>6</v>
      </c>
      <c r="V114" s="10">
        <v>15</v>
      </c>
      <c r="W114" s="10">
        <v>17</v>
      </c>
      <c r="X114" s="16">
        <v>71</v>
      </c>
      <c r="Y114" s="16">
        <v>71</v>
      </c>
      <c r="Z114" s="16">
        <v>11</v>
      </c>
      <c r="AA114" s="8">
        <v>4</v>
      </c>
      <c r="AB114" s="2">
        <v>9</v>
      </c>
      <c r="AC114" s="15">
        <v>79</v>
      </c>
      <c r="AD114" s="15">
        <v>8</v>
      </c>
      <c r="AE114" s="2">
        <v>63</v>
      </c>
      <c r="AF114" s="4">
        <v>1292</v>
      </c>
    </row>
    <row r="115" spans="4:32">
      <c r="D115" s="7">
        <v>1413</v>
      </c>
      <c r="E115" s="11">
        <v>662</v>
      </c>
      <c r="F115" s="11">
        <v>751</v>
      </c>
      <c r="G115" s="11">
        <v>1019</v>
      </c>
      <c r="H115" s="10">
        <v>150</v>
      </c>
      <c r="I115" s="10">
        <v>66</v>
      </c>
      <c r="J115" s="10">
        <v>44</v>
      </c>
      <c r="K115" s="10">
        <v>22</v>
      </c>
      <c r="T115" s="6">
        <v>8</v>
      </c>
      <c r="U115" s="20">
        <v>4</v>
      </c>
      <c r="V115" s="11">
        <v>31</v>
      </c>
      <c r="W115" s="11">
        <v>40</v>
      </c>
      <c r="X115" s="16">
        <v>95</v>
      </c>
      <c r="Z115" s="10">
        <v>6</v>
      </c>
      <c r="AA115" s="9">
        <v>3</v>
      </c>
      <c r="AB115" s="3">
        <v>6</v>
      </c>
      <c r="AC115" s="15">
        <v>74</v>
      </c>
      <c r="AD115" s="4">
        <v>18</v>
      </c>
      <c r="AE115" s="3">
        <v>199</v>
      </c>
      <c r="AF115" s="5">
        <v>2610</v>
      </c>
    </row>
    <row r="116" spans="4:32">
      <c r="D116" s="7">
        <v>1123</v>
      </c>
      <c r="E116" s="11">
        <v>576</v>
      </c>
      <c r="F116" s="11">
        <v>547</v>
      </c>
      <c r="G116" s="11">
        <v>766</v>
      </c>
      <c r="H116" s="11">
        <v>158</v>
      </c>
      <c r="I116" s="11">
        <v>114</v>
      </c>
      <c r="J116" s="11">
        <v>62</v>
      </c>
      <c r="K116" s="11">
        <v>52</v>
      </c>
      <c r="L116" s="6">
        <v>5</v>
      </c>
      <c r="N116" s="4">
        <v>1277</v>
      </c>
      <c r="O116" s="4">
        <v>530</v>
      </c>
      <c r="P116" s="4">
        <v>747</v>
      </c>
      <c r="Q116" s="2">
        <v>913</v>
      </c>
      <c r="R116" s="2">
        <v>1151</v>
      </c>
      <c r="S116" s="4">
        <v>467</v>
      </c>
      <c r="T116" s="7">
        <v>4</v>
      </c>
      <c r="U116">
        <f>SUM(U109:U115)</f>
        <v>38</v>
      </c>
      <c r="V116" s="11">
        <v>42</v>
      </c>
      <c r="W116" s="11">
        <v>54</v>
      </c>
      <c r="X116" s="16">
        <v>19</v>
      </c>
      <c r="Z116" s="11">
        <v>7</v>
      </c>
      <c r="AA116" s="9">
        <v>12</v>
      </c>
      <c r="AB116" s="3">
        <v>7</v>
      </c>
      <c r="AC116" s="15">
        <v>15</v>
      </c>
      <c r="AD116" s="5">
        <v>10</v>
      </c>
      <c r="AE116" s="3">
        <v>443</v>
      </c>
      <c r="AF116" s="5">
        <v>3486</v>
      </c>
    </row>
    <row r="117" spans="4:32">
      <c r="D117">
        <f>SUM(D114:D116)</f>
        <v>3799</v>
      </c>
      <c r="E117">
        <f>SUM(E114:E116)</f>
        <v>1740</v>
      </c>
      <c r="F117">
        <f>SUM(F114:F116)</f>
        <v>2059</v>
      </c>
      <c r="G117">
        <f>SUM(G114:G116)</f>
        <v>2749</v>
      </c>
      <c r="H117" s="11">
        <v>144</v>
      </c>
      <c r="I117" s="11">
        <v>119</v>
      </c>
      <c r="J117" s="11">
        <v>52</v>
      </c>
      <c r="K117" s="11">
        <v>67</v>
      </c>
      <c r="L117" s="7">
        <v>14</v>
      </c>
      <c r="M117" s="20">
        <v>6</v>
      </c>
      <c r="N117" s="5">
        <v>1186</v>
      </c>
      <c r="O117" s="5">
        <v>578</v>
      </c>
      <c r="P117" s="5">
        <v>608</v>
      </c>
      <c r="Q117" s="3">
        <v>857</v>
      </c>
      <c r="R117" s="3">
        <v>1085</v>
      </c>
      <c r="S117" s="5">
        <v>504</v>
      </c>
      <c r="T117" s="7">
        <v>3</v>
      </c>
      <c r="V117">
        <f>SUM(V114:V116)</f>
        <v>88</v>
      </c>
      <c r="W117">
        <f>SUM(W114:W116)</f>
        <v>111</v>
      </c>
      <c r="X117">
        <f>SUM(X114:X116)</f>
        <v>185</v>
      </c>
      <c r="Z117" s="11">
        <v>6</v>
      </c>
      <c r="AA117" s="8">
        <v>20</v>
      </c>
      <c r="AB117" s="2">
        <v>27</v>
      </c>
      <c r="AC117">
        <f>SUM(AC114:AC116)</f>
        <v>168</v>
      </c>
      <c r="AD117" s="5">
        <v>11</v>
      </c>
      <c r="AE117">
        <f>SUM(AE114:AE116)</f>
        <v>705</v>
      </c>
      <c r="AF117">
        <f>SUM(AF114:AF116)</f>
        <v>7388</v>
      </c>
    </row>
    <row r="118" spans="4:32">
      <c r="H118">
        <f>SUM(H115:H117)</f>
        <v>452</v>
      </c>
      <c r="I118">
        <f>SUM(I115:I117)</f>
        <v>299</v>
      </c>
      <c r="J118">
        <f>SUM(J115:J117)</f>
        <v>158</v>
      </c>
      <c r="K118">
        <f>SUM(K115:K117)</f>
        <v>141</v>
      </c>
      <c r="L118" s="7">
        <v>16</v>
      </c>
      <c r="M118" s="10">
        <v>9</v>
      </c>
      <c r="N118" s="5">
        <v>1217</v>
      </c>
      <c r="O118" s="5">
        <v>607</v>
      </c>
      <c r="P118" s="5">
        <v>610</v>
      </c>
      <c r="Q118" s="3">
        <v>793</v>
      </c>
      <c r="R118" s="3">
        <v>1220</v>
      </c>
      <c r="S118" s="5">
        <v>602</v>
      </c>
      <c r="T118">
        <f>SUM(T109:T117)</f>
        <v>89</v>
      </c>
      <c r="Z118" s="16">
        <v>4</v>
      </c>
      <c r="AA118" s="9">
        <v>21</v>
      </c>
      <c r="AB118" s="3">
        <v>23</v>
      </c>
      <c r="AD118" s="2">
        <v>4</v>
      </c>
    </row>
    <row r="119" spans="4:32">
      <c r="L119" s="6">
        <v>26</v>
      </c>
      <c r="M119" s="11">
        <v>15</v>
      </c>
      <c r="N119">
        <f t="shared" ref="N119:S119" si="17">SUM(N116:N118)</f>
        <v>3680</v>
      </c>
      <c r="O119">
        <f t="shared" si="17"/>
        <v>1715</v>
      </c>
      <c r="P119">
        <f t="shared" si="17"/>
        <v>1965</v>
      </c>
      <c r="Q119">
        <f t="shared" si="17"/>
        <v>2563</v>
      </c>
      <c r="R119">
        <f t="shared" si="17"/>
        <v>3456</v>
      </c>
      <c r="S119">
        <f t="shared" si="17"/>
        <v>1573</v>
      </c>
      <c r="Z119">
        <f>SUM(Z114:Z118)</f>
        <v>34</v>
      </c>
      <c r="AA119" s="9">
        <v>17</v>
      </c>
      <c r="AB119" s="3">
        <v>27</v>
      </c>
      <c r="AD119" s="3">
        <v>4</v>
      </c>
    </row>
    <row r="120" spans="4:32">
      <c r="D120" s="4">
        <v>198</v>
      </c>
      <c r="E120" s="4">
        <v>67</v>
      </c>
      <c r="F120" s="4">
        <v>40</v>
      </c>
      <c r="G120" s="4">
        <v>27</v>
      </c>
      <c r="H120" s="3">
        <v>135</v>
      </c>
      <c r="L120" s="7">
        <v>31</v>
      </c>
      <c r="M120" s="11">
        <v>8</v>
      </c>
      <c r="AA120" s="8">
        <v>5</v>
      </c>
      <c r="AB120" s="2">
        <v>8</v>
      </c>
      <c r="AD120" s="3">
        <v>9</v>
      </c>
    </row>
    <row r="121" spans="4:32">
      <c r="D121" s="5">
        <v>166</v>
      </c>
      <c r="E121" s="5">
        <v>69</v>
      </c>
      <c r="F121" s="5">
        <v>27</v>
      </c>
      <c r="G121" s="5">
        <v>42</v>
      </c>
      <c r="H121" s="3">
        <v>147</v>
      </c>
      <c r="L121" s="7">
        <v>23</v>
      </c>
      <c r="M121" s="6">
        <v>2</v>
      </c>
      <c r="P121" s="4">
        <v>684</v>
      </c>
      <c r="Q121" s="4">
        <v>797</v>
      </c>
      <c r="R121" s="4">
        <v>172</v>
      </c>
      <c r="S121" s="4">
        <v>50</v>
      </c>
      <c r="T121" s="4">
        <v>23</v>
      </c>
      <c r="U121" s="4">
        <v>27</v>
      </c>
      <c r="V121" s="3">
        <v>165</v>
      </c>
      <c r="W121" s="2">
        <v>5</v>
      </c>
      <c r="X121" s="23">
        <v>78</v>
      </c>
      <c r="Y121" s="23">
        <v>16</v>
      </c>
      <c r="AA121" s="9">
        <v>2</v>
      </c>
      <c r="AB121" s="3">
        <v>7</v>
      </c>
      <c r="AD121">
        <f>SUM(AD114:AD120)</f>
        <v>64</v>
      </c>
    </row>
    <row r="122" spans="4:32">
      <c r="D122" s="5">
        <v>154</v>
      </c>
      <c r="E122" s="5">
        <v>151</v>
      </c>
      <c r="F122" s="5">
        <v>66</v>
      </c>
      <c r="G122" s="5">
        <v>85</v>
      </c>
      <c r="H122" s="3">
        <v>35</v>
      </c>
      <c r="L122" s="6">
        <v>3</v>
      </c>
      <c r="M122" s="7">
        <v>5</v>
      </c>
      <c r="P122" s="5">
        <v>581</v>
      </c>
      <c r="Q122" s="5">
        <v>732</v>
      </c>
      <c r="R122" s="5">
        <v>152</v>
      </c>
      <c r="S122" s="5">
        <v>83</v>
      </c>
      <c r="T122" s="5">
        <v>43</v>
      </c>
      <c r="U122" s="5">
        <v>40</v>
      </c>
      <c r="V122" s="22">
        <v>185</v>
      </c>
      <c r="W122" s="3">
        <v>2</v>
      </c>
      <c r="X122" s="23">
        <v>84</v>
      </c>
      <c r="Y122" s="4">
        <v>5</v>
      </c>
      <c r="AA122" s="9">
        <v>1</v>
      </c>
      <c r="AB122" s="3">
        <v>26</v>
      </c>
    </row>
    <row r="123" spans="4:32">
      <c r="D123">
        <f>SUM(D120:D122)</f>
        <v>518</v>
      </c>
      <c r="E123">
        <f>SUM(E120:E122)</f>
        <v>287</v>
      </c>
      <c r="F123">
        <f>SUM(F120:F122)</f>
        <v>133</v>
      </c>
      <c r="G123">
        <f>SUM(G120:G122)</f>
        <v>154</v>
      </c>
      <c r="H123">
        <f>SUM(H120:H122)</f>
        <v>317</v>
      </c>
      <c r="L123" s="7">
        <v>8</v>
      </c>
      <c r="M123" s="7">
        <v>4</v>
      </c>
      <c r="P123" s="5">
        <v>618</v>
      </c>
      <c r="Q123" s="5">
        <v>789</v>
      </c>
      <c r="R123" s="5">
        <v>181</v>
      </c>
      <c r="S123" s="5">
        <v>116</v>
      </c>
      <c r="T123" s="5">
        <v>47</v>
      </c>
      <c r="U123" s="5">
        <v>69</v>
      </c>
      <c r="V123" s="3">
        <v>31</v>
      </c>
      <c r="W123" s="3">
        <v>4</v>
      </c>
      <c r="X123" s="23">
        <v>15</v>
      </c>
      <c r="Y123" s="5">
        <v>14</v>
      </c>
      <c r="AA123">
        <f>SUM(AA114:AA122)</f>
        <v>85</v>
      </c>
      <c r="AB123">
        <f>SUM(AB114:AB122)</f>
        <v>140</v>
      </c>
    </row>
    <row r="124" spans="4:32">
      <c r="L124" s="7">
        <v>4</v>
      </c>
      <c r="M124">
        <f>SUM(M117:M123)</f>
        <v>49</v>
      </c>
      <c r="P124">
        <f t="shared" ref="P124:V124" si="18">SUM(P121:P123)</f>
        <v>1883</v>
      </c>
      <c r="Q124">
        <f t="shared" si="18"/>
        <v>2318</v>
      </c>
      <c r="R124">
        <f t="shared" si="18"/>
        <v>505</v>
      </c>
      <c r="S124">
        <f t="shared" si="18"/>
        <v>249</v>
      </c>
      <c r="T124">
        <f t="shared" si="18"/>
        <v>113</v>
      </c>
      <c r="U124">
        <f t="shared" si="18"/>
        <v>136</v>
      </c>
      <c r="V124">
        <f t="shared" si="18"/>
        <v>381</v>
      </c>
      <c r="W124" s="2">
        <v>28</v>
      </c>
      <c r="X124">
        <f>SUM(X121:X123)</f>
        <v>177</v>
      </c>
      <c r="Y124" s="5">
        <v>12</v>
      </c>
    </row>
    <row r="125" spans="4:32">
      <c r="D125" s="4">
        <v>1208</v>
      </c>
      <c r="E125" s="2">
        <v>518</v>
      </c>
      <c r="F125" s="2">
        <v>518</v>
      </c>
      <c r="G125" s="4">
        <v>690</v>
      </c>
      <c r="H125" s="4">
        <v>851</v>
      </c>
      <c r="I125" s="4">
        <v>180</v>
      </c>
      <c r="J125" s="4">
        <v>81</v>
      </c>
      <c r="K125" s="4">
        <v>44</v>
      </c>
      <c r="L125">
        <f>SUM(L116:L124)</f>
        <v>130</v>
      </c>
      <c r="N125" s="4">
        <v>37</v>
      </c>
      <c r="O125" s="3">
        <v>197</v>
      </c>
      <c r="W125" s="3">
        <v>29</v>
      </c>
      <c r="Y125" s="16">
        <v>5</v>
      </c>
    </row>
    <row r="126" spans="4:32">
      <c r="D126" s="5">
        <v>1106</v>
      </c>
      <c r="E126" s="3">
        <v>511</v>
      </c>
      <c r="F126" s="3">
        <v>511</v>
      </c>
      <c r="G126" s="5">
        <v>595</v>
      </c>
      <c r="H126" s="5">
        <v>737</v>
      </c>
      <c r="I126" s="5">
        <v>174</v>
      </c>
      <c r="J126" s="5">
        <v>90</v>
      </c>
      <c r="K126" s="5">
        <v>54</v>
      </c>
      <c r="N126" s="5">
        <v>36</v>
      </c>
      <c r="O126" s="3">
        <v>177</v>
      </c>
      <c r="W126" s="3">
        <v>29</v>
      </c>
      <c r="Y126">
        <f>SUM(Y121:Y125)</f>
        <v>52</v>
      </c>
    </row>
    <row r="127" spans="4:32">
      <c r="D127" s="5">
        <v>1305</v>
      </c>
      <c r="E127" s="3">
        <v>625</v>
      </c>
      <c r="F127" s="3">
        <v>625</v>
      </c>
      <c r="G127" s="5">
        <v>680</v>
      </c>
      <c r="H127" s="5">
        <v>850</v>
      </c>
      <c r="I127" s="5">
        <v>216</v>
      </c>
      <c r="J127" s="5">
        <v>137</v>
      </c>
      <c r="K127" s="5">
        <v>63</v>
      </c>
      <c r="N127" s="5">
        <v>74</v>
      </c>
      <c r="O127" s="3">
        <v>33</v>
      </c>
      <c r="W127" s="2">
        <v>12</v>
      </c>
    </row>
    <row r="128" spans="4:32">
      <c r="D128">
        <f t="shared" ref="D128:J128" si="19">SUM(D125:D127)</f>
        <v>3619</v>
      </c>
      <c r="E128">
        <f t="shared" si="19"/>
        <v>1654</v>
      </c>
      <c r="F128">
        <f t="shared" si="19"/>
        <v>1654</v>
      </c>
      <c r="G128">
        <f t="shared" si="19"/>
        <v>1965</v>
      </c>
      <c r="H128">
        <f t="shared" si="19"/>
        <v>2438</v>
      </c>
      <c r="I128">
        <f t="shared" si="19"/>
        <v>570</v>
      </c>
      <c r="J128">
        <f t="shared" si="19"/>
        <v>308</v>
      </c>
      <c r="K128">
        <f>SUM(K125:K127)</f>
        <v>161</v>
      </c>
      <c r="N128">
        <f>SUM(N125:N127)</f>
        <v>147</v>
      </c>
      <c r="O128">
        <f>SUM(O125:O127)</f>
        <v>407</v>
      </c>
      <c r="W128" s="3">
        <v>14</v>
      </c>
    </row>
    <row r="129" spans="4:23">
      <c r="W129" s="3">
        <v>25</v>
      </c>
    </row>
    <row r="130" spans="4:23">
      <c r="D130" s="2">
        <v>7</v>
      </c>
      <c r="E130" s="3">
        <v>94</v>
      </c>
      <c r="F130" s="2">
        <v>5</v>
      </c>
      <c r="G130" s="2">
        <v>101</v>
      </c>
      <c r="H130" s="2">
        <v>1474</v>
      </c>
      <c r="I130" s="2">
        <v>77</v>
      </c>
      <c r="J130" s="2">
        <v>1257</v>
      </c>
      <c r="K130" s="6">
        <v>35</v>
      </c>
      <c r="L130" s="10">
        <v>851</v>
      </c>
      <c r="M130" s="8">
        <v>59</v>
      </c>
      <c r="N130" s="10">
        <v>1101</v>
      </c>
      <c r="O130" s="6">
        <v>39</v>
      </c>
      <c r="P130" s="10">
        <v>965</v>
      </c>
      <c r="W130">
        <f>SUM(W121:W129)</f>
        <v>148</v>
      </c>
    </row>
    <row r="131" spans="4:23">
      <c r="D131" s="3">
        <v>8</v>
      </c>
      <c r="E131" s="3">
        <v>84</v>
      </c>
      <c r="F131" s="3">
        <v>6</v>
      </c>
      <c r="G131" s="3">
        <v>292</v>
      </c>
      <c r="H131" s="3">
        <v>3035</v>
      </c>
      <c r="I131" s="3">
        <v>214</v>
      </c>
      <c r="J131" s="3">
        <v>2481</v>
      </c>
      <c r="K131" s="7">
        <v>163</v>
      </c>
      <c r="L131" s="11">
        <v>2077</v>
      </c>
      <c r="M131" s="9">
        <v>148</v>
      </c>
      <c r="N131" s="11">
        <v>2168</v>
      </c>
      <c r="O131" s="7">
        <v>116</v>
      </c>
      <c r="P131" s="11">
        <v>1788</v>
      </c>
    </row>
    <row r="132" spans="4:23">
      <c r="D132" s="3">
        <v>8</v>
      </c>
      <c r="E132" s="3">
        <v>12</v>
      </c>
      <c r="F132" s="3">
        <v>7</v>
      </c>
      <c r="G132" s="3">
        <v>416</v>
      </c>
      <c r="H132" s="3">
        <v>3234</v>
      </c>
      <c r="I132" s="3">
        <v>381</v>
      </c>
      <c r="J132" s="3">
        <v>3177</v>
      </c>
      <c r="K132" s="7">
        <v>276</v>
      </c>
      <c r="L132" s="11">
        <v>2738</v>
      </c>
      <c r="M132" s="9">
        <v>266</v>
      </c>
      <c r="N132" s="11">
        <v>2571</v>
      </c>
      <c r="O132" s="7">
        <v>211</v>
      </c>
      <c r="P132" s="11">
        <v>2190</v>
      </c>
    </row>
    <row r="133" spans="4:23">
      <c r="D133" s="2">
        <v>25</v>
      </c>
      <c r="E133">
        <f>SUM(E130:E132)</f>
        <v>190</v>
      </c>
      <c r="F133" s="2">
        <v>5</v>
      </c>
      <c r="G133">
        <f t="shared" ref="G133:P133" si="20">SUM(G130:G132)</f>
        <v>809</v>
      </c>
      <c r="H133">
        <f t="shared" si="20"/>
        <v>7743</v>
      </c>
      <c r="I133">
        <f t="shared" si="20"/>
        <v>672</v>
      </c>
      <c r="J133">
        <f t="shared" si="20"/>
        <v>6915</v>
      </c>
      <c r="K133">
        <f t="shared" si="20"/>
        <v>474</v>
      </c>
      <c r="L133">
        <f t="shared" si="20"/>
        <v>5666</v>
      </c>
      <c r="M133">
        <f t="shared" si="20"/>
        <v>473</v>
      </c>
      <c r="N133">
        <f t="shared" si="20"/>
        <v>5840</v>
      </c>
      <c r="O133">
        <f t="shared" si="20"/>
        <v>366</v>
      </c>
      <c r="P133">
        <f t="shared" si="20"/>
        <v>4943</v>
      </c>
    </row>
    <row r="134" spans="4:23">
      <c r="D134" s="3">
        <v>28</v>
      </c>
      <c r="F134" s="3">
        <v>12</v>
      </c>
    </row>
    <row r="135" spans="4:23">
      <c r="D135" s="3">
        <v>20</v>
      </c>
      <c r="F135" s="3">
        <v>10</v>
      </c>
      <c r="G135" s="2">
        <v>334</v>
      </c>
    </row>
    <row r="136" spans="4:23">
      <c r="D136" s="2">
        <v>13</v>
      </c>
      <c r="F136" s="2">
        <v>3</v>
      </c>
      <c r="G136" s="3">
        <v>444</v>
      </c>
    </row>
    <row r="137" spans="4:23">
      <c r="D137" s="3">
        <v>13</v>
      </c>
      <c r="F137" s="3">
        <v>3</v>
      </c>
      <c r="G137" s="3">
        <v>260</v>
      </c>
    </row>
    <row r="138" spans="4:23">
      <c r="D138" s="3">
        <v>26</v>
      </c>
      <c r="F138" s="3">
        <v>2</v>
      </c>
      <c r="G138">
        <f>SUM(G135:G137)</f>
        <v>1038</v>
      </c>
    </row>
    <row r="139" spans="4:23">
      <c r="D139">
        <f>SUM(D130:D138)</f>
        <v>148</v>
      </c>
      <c r="F139">
        <f>SUM(F130:F138)</f>
        <v>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9"/>
  <sheetViews>
    <sheetView tabSelected="1" topLeftCell="A12" workbookViewId="0">
      <selection activeCell="N41" sqref="N41:O46"/>
    </sheetView>
  </sheetViews>
  <sheetFormatPr baseColWidth="10" defaultRowHeight="15" x14ac:dyDescent="0"/>
  <sheetData>
    <row r="2" spans="2:15">
      <c r="C2" t="s">
        <v>90</v>
      </c>
      <c r="D2" t="s">
        <v>91</v>
      </c>
      <c r="E2" t="s">
        <v>92</v>
      </c>
      <c r="G2" t="s">
        <v>93</v>
      </c>
      <c r="H2" t="s">
        <v>94</v>
      </c>
      <c r="I2" t="s">
        <v>6</v>
      </c>
      <c r="J2" t="s">
        <v>15</v>
      </c>
    </row>
    <row r="3" spans="2:15">
      <c r="B3">
        <v>2006</v>
      </c>
      <c r="C3">
        <v>14108</v>
      </c>
      <c r="D3">
        <v>2495</v>
      </c>
      <c r="E3">
        <v>11613</v>
      </c>
      <c r="F3">
        <v>2006</v>
      </c>
      <c r="G3">
        <v>8240</v>
      </c>
      <c r="H3" s="1">
        <v>2846</v>
      </c>
      <c r="I3">
        <v>668</v>
      </c>
      <c r="J3" s="1">
        <v>1079</v>
      </c>
      <c r="O3" t="s">
        <v>90</v>
      </c>
    </row>
    <row r="4" spans="2:15">
      <c r="B4">
        <v>2007</v>
      </c>
      <c r="C4">
        <v>14529</v>
      </c>
      <c r="D4">
        <v>2665</v>
      </c>
      <c r="E4">
        <v>11864</v>
      </c>
      <c r="F4">
        <v>2007</v>
      </c>
      <c r="G4">
        <v>8516</v>
      </c>
      <c r="H4" s="1">
        <v>3319</v>
      </c>
      <c r="I4">
        <v>640</v>
      </c>
      <c r="J4" s="1">
        <v>1077</v>
      </c>
      <c r="N4">
        <v>2006</v>
      </c>
      <c r="O4">
        <v>427</v>
      </c>
    </row>
    <row r="5" spans="2:15">
      <c r="B5">
        <v>2008</v>
      </c>
      <c r="C5">
        <v>15014</v>
      </c>
      <c r="D5">
        <v>2789</v>
      </c>
      <c r="E5">
        <v>12225</v>
      </c>
      <c r="F5">
        <v>2008</v>
      </c>
      <c r="G5">
        <v>8757</v>
      </c>
      <c r="H5" s="1">
        <v>3556</v>
      </c>
      <c r="I5">
        <v>673</v>
      </c>
      <c r="J5" s="1">
        <v>1142</v>
      </c>
      <c r="N5">
        <v>2007</v>
      </c>
      <c r="O5">
        <v>422</v>
      </c>
    </row>
    <row r="6" spans="2:15">
      <c r="B6">
        <v>2009</v>
      </c>
      <c r="C6">
        <v>16061</v>
      </c>
      <c r="D6">
        <v>3096</v>
      </c>
      <c r="E6">
        <v>12965</v>
      </c>
      <c r="F6">
        <v>2009</v>
      </c>
      <c r="G6">
        <v>9064</v>
      </c>
      <c r="H6" s="1">
        <v>3979</v>
      </c>
      <c r="I6">
        <v>778</v>
      </c>
      <c r="J6" s="1">
        <v>1208</v>
      </c>
      <c r="N6">
        <v>2008</v>
      </c>
      <c r="O6">
        <v>585</v>
      </c>
    </row>
    <row r="7" spans="2:15">
      <c r="B7">
        <v>2010</v>
      </c>
      <c r="C7">
        <v>19390</v>
      </c>
      <c r="D7">
        <v>3726</v>
      </c>
      <c r="E7">
        <v>15664</v>
      </c>
      <c r="F7">
        <v>2010</v>
      </c>
      <c r="G7">
        <v>10556</v>
      </c>
      <c r="H7" s="1">
        <v>5131</v>
      </c>
      <c r="I7">
        <v>825</v>
      </c>
      <c r="J7" s="1">
        <v>1466</v>
      </c>
      <c r="N7">
        <v>2009</v>
      </c>
      <c r="O7">
        <v>583</v>
      </c>
    </row>
    <row r="8" spans="2:15">
      <c r="B8">
        <v>2011</v>
      </c>
      <c r="C8">
        <v>21139</v>
      </c>
      <c r="D8">
        <v>4000</v>
      </c>
      <c r="E8">
        <v>17139</v>
      </c>
      <c r="F8">
        <v>2011</v>
      </c>
      <c r="G8">
        <v>11252</v>
      </c>
      <c r="H8" s="1">
        <v>5914</v>
      </c>
      <c r="I8">
        <v>893</v>
      </c>
      <c r="J8" s="1">
        <v>1752</v>
      </c>
      <c r="N8">
        <v>2010</v>
      </c>
      <c r="O8">
        <v>692</v>
      </c>
    </row>
    <row r="9" spans="2:15">
      <c r="N9">
        <v>2011</v>
      </c>
      <c r="O9">
        <v>884</v>
      </c>
    </row>
    <row r="17" spans="14:17">
      <c r="P17" t="s">
        <v>95</v>
      </c>
      <c r="Q17" t="s">
        <v>96</v>
      </c>
    </row>
    <row r="18" spans="14:17">
      <c r="P18">
        <v>74</v>
      </c>
      <c r="Q18">
        <v>32</v>
      </c>
    </row>
    <row r="22" spans="14:17">
      <c r="O22" t="s">
        <v>95</v>
      </c>
      <c r="P22">
        <v>74</v>
      </c>
    </row>
    <row r="23" spans="14:17">
      <c r="O23" t="s">
        <v>96</v>
      </c>
      <c r="P23">
        <v>32</v>
      </c>
    </row>
    <row r="28" spans="14:17">
      <c r="O28" t="s">
        <v>99</v>
      </c>
    </row>
    <row r="29" spans="14:17">
      <c r="N29" t="s">
        <v>97</v>
      </c>
      <c r="O29">
        <v>19</v>
      </c>
    </row>
    <row r="30" spans="14:17">
      <c r="N30" t="s">
        <v>98</v>
      </c>
      <c r="O30">
        <v>6</v>
      </c>
    </row>
    <row r="33" spans="4:15">
      <c r="O33" t="s">
        <v>90</v>
      </c>
    </row>
    <row r="34" spans="4:15">
      <c r="N34" t="s">
        <v>100</v>
      </c>
      <c r="O34">
        <v>673</v>
      </c>
    </row>
    <row r="35" spans="4:15">
      <c r="N35" t="s">
        <v>101</v>
      </c>
      <c r="O35">
        <v>761</v>
      </c>
    </row>
    <row r="38" spans="4:15">
      <c r="E38" t="s">
        <v>104</v>
      </c>
    </row>
    <row r="39" spans="4:15">
      <c r="D39" t="s">
        <v>102</v>
      </c>
      <c r="E39">
        <v>31</v>
      </c>
    </row>
    <row r="40" spans="4:15">
      <c r="D40" t="s">
        <v>103</v>
      </c>
      <c r="E40">
        <v>69</v>
      </c>
    </row>
    <row r="41" spans="4:15">
      <c r="O41" t="s">
        <v>104</v>
      </c>
    </row>
    <row r="42" spans="4:15">
      <c r="I42" t="s">
        <v>104</v>
      </c>
      <c r="N42" t="s">
        <v>117</v>
      </c>
      <c r="O42">
        <v>52</v>
      </c>
    </row>
    <row r="43" spans="4:15">
      <c r="E43" t="s">
        <v>104</v>
      </c>
      <c r="H43" t="s">
        <v>112</v>
      </c>
      <c r="I43">
        <v>41</v>
      </c>
      <c r="N43" t="s">
        <v>118</v>
      </c>
      <c r="O43">
        <v>31</v>
      </c>
    </row>
    <row r="44" spans="4:15">
      <c r="D44" t="s">
        <v>105</v>
      </c>
      <c r="E44">
        <v>59</v>
      </c>
      <c r="H44" t="s">
        <v>113</v>
      </c>
      <c r="I44">
        <v>29</v>
      </c>
      <c r="N44" t="s">
        <v>119</v>
      </c>
      <c r="O44">
        <v>10</v>
      </c>
    </row>
    <row r="45" spans="4:15">
      <c r="D45" t="s">
        <v>106</v>
      </c>
      <c r="E45">
        <v>15</v>
      </c>
      <c r="H45" t="s">
        <v>114</v>
      </c>
      <c r="I45">
        <v>18</v>
      </c>
      <c r="N45" t="s">
        <v>120</v>
      </c>
      <c r="O45">
        <v>4</v>
      </c>
    </row>
    <row r="46" spans="4:15">
      <c r="D46" t="s">
        <v>107</v>
      </c>
      <c r="E46">
        <v>15</v>
      </c>
      <c r="H46" t="s">
        <v>115</v>
      </c>
      <c r="I46">
        <v>7</v>
      </c>
      <c r="N46" t="s">
        <v>121</v>
      </c>
      <c r="O46">
        <v>3</v>
      </c>
    </row>
    <row r="47" spans="4:15">
      <c r="D47" t="s">
        <v>108</v>
      </c>
      <c r="E47">
        <v>5</v>
      </c>
      <c r="H47" t="s">
        <v>116</v>
      </c>
      <c r="I47">
        <v>2</v>
      </c>
    </row>
    <row r="48" spans="4:15">
      <c r="D48" t="s">
        <v>109</v>
      </c>
      <c r="E48">
        <v>1</v>
      </c>
      <c r="H48" t="s">
        <v>110</v>
      </c>
      <c r="I48">
        <v>3</v>
      </c>
    </row>
    <row r="49" spans="4:5">
      <c r="D49" t="s">
        <v>111</v>
      </c>
      <c r="E49">
        <v>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Ericson</dc:creator>
  <cp:lastModifiedBy>Barbara Ericson</cp:lastModifiedBy>
  <dcterms:created xsi:type="dcterms:W3CDTF">2012-07-28T09:50:20Z</dcterms:created>
  <dcterms:modified xsi:type="dcterms:W3CDTF">2012-09-10T19:57:39Z</dcterms:modified>
</cp:coreProperties>
</file>